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epmco-my.sharepoint.com/personal/jorge_ivan_tabares_emvarias_com_co/Documents/OneDrive C/EMVARIAS/UNIDAD CONTRATACION/VIGENCIA 2026/PLAN DE CONTRATACIÓN 2026/"/>
    </mc:Choice>
  </mc:AlternateContent>
  <xr:revisionPtr revIDLastSave="213" documentId="8_{BDF00872-9860-4A57-8942-19112D3B8C8B}" xr6:coauthVersionLast="47" xr6:coauthVersionMax="47" xr10:uidLastSave="{CE2E923A-7BCB-4CAA-B627-29A088CCA409}"/>
  <bookViews>
    <workbookView xWindow="-110" yWindow="-110" windowWidth="19420" windowHeight="11500" tabRatio="860" activeTab="1" xr2:uid="{B38FE5E0-5EB5-4F96-B5EE-AAC9F5836F8A}"/>
  </bookViews>
  <sheets>
    <sheet name="EMVARIAS-dic 2025" sheetId="24" r:id="rId1"/>
    <sheet name="EMVARIAS-ENE 2026" sheetId="25" r:id="rId2"/>
    <sheet name="Listas" sheetId="2" state="hidden" r:id="rId3"/>
  </sheets>
  <definedNames>
    <definedName name="_xlnm._FilterDatabase" localSheetId="0" hidden="1">'EMVARIAS-dic 2025'!$A$1:$T$132</definedName>
    <definedName name="_xlnm._FilterDatabase" localSheetId="1" hidden="1">'EMVARIAS-ENE 2026'!$A$1:$S$136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2" i="25" l="1"/>
  <c r="K210" i="25" l="1"/>
  <c r="G75" i="25"/>
  <c r="G74" i="25"/>
  <c r="J16" i="25"/>
  <c r="G16" i="25"/>
  <c r="G9" i="25"/>
  <c r="J7" i="25"/>
  <c r="G7" i="25"/>
  <c r="J3" i="25"/>
  <c r="L137" i="24"/>
  <c r="G75" i="24" l="1"/>
  <c r="G74" i="24"/>
  <c r="J16" i="24"/>
  <c r="G16" i="24"/>
  <c r="G9" i="24"/>
  <c r="G7" i="24"/>
  <c r="J7" i="24"/>
  <c r="J3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tc={A9236A15-5C58-4D19-B0C0-893F80B03D98}</author>
    <author>tc={0011F2FA-A64C-4467-8FDD-FF84A730E835}</author>
  </authors>
  <commentList>
    <comment ref="B126" authorId="0" shapeId="0" xr:uid="{A9236A15-5C58-4D19-B0C0-893F80B03D9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 posible que se requiera solicitar ampliar el cupo (presentar Junta Directiva)</t>
      </text>
    </comment>
    <comment ref="B131" authorId="1" shapeId="0" xr:uid="{0011F2FA-A64C-4467-8FDD-FF84A730E83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 posible que se requiera solicitar ampliar el cupo (presentar Junta Directiva)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tc={AC56C540-2920-471C-AB75-9BADC4A765C6}</author>
  </authors>
  <commentList>
    <comment ref="B131" authorId="0" shapeId="0" xr:uid="{AC56C540-2920-471C-AB75-9BADC4A765C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 posible que se requiera solicitar ampliar el cupo (presentar Junta Directiva)</t>
      </text>
    </comment>
  </commentList>
</comments>
</file>

<file path=xl/sharedStrings.xml><?xml version="1.0" encoding="utf-8"?>
<sst xmlns="http://schemas.openxmlformats.org/spreadsheetml/2006/main" count="4028" uniqueCount="666">
  <si>
    <t>Solicitud pública de ofertas</t>
  </si>
  <si>
    <t>COP</t>
  </si>
  <si>
    <t>Nueva necesidad</t>
  </si>
  <si>
    <t>Renovación de contrato</t>
  </si>
  <si>
    <t>Acta Acuerdo Marco de Precios</t>
  </si>
  <si>
    <t>Acuerdo Maestro AMP</t>
  </si>
  <si>
    <t>Nueva necesidad - Compra conjunta</t>
  </si>
  <si>
    <t>Solicitud única de oferta</t>
  </si>
  <si>
    <t>Acta Acuerdo Marco</t>
  </si>
  <si>
    <t>Acta ADT</t>
  </si>
  <si>
    <t>Solicitud privada de ofertas</t>
  </si>
  <si>
    <t>Opción</t>
  </si>
  <si>
    <t>Acuerdo Maestro AMP - Compra conjunta</t>
  </si>
  <si>
    <t>Dependencia Negociadora</t>
  </si>
  <si>
    <t>Empresa</t>
  </si>
  <si>
    <t>Contrato original</t>
  </si>
  <si>
    <t>Modalidad de contratación</t>
  </si>
  <si>
    <t>Proyecto/Proceso</t>
  </si>
  <si>
    <t>Propietario</t>
  </si>
  <si>
    <t>Categoría</t>
  </si>
  <si>
    <t>Plazo en días</t>
  </si>
  <si>
    <t>Tipo de contrato</t>
  </si>
  <si>
    <t>Moneda</t>
  </si>
  <si>
    <t>Valor</t>
  </si>
  <si>
    <t>Dependencias requeridoras</t>
  </si>
  <si>
    <t>Tipo de solicitud</t>
  </si>
  <si>
    <t xml:space="preserve">Tipo de contrato </t>
  </si>
  <si>
    <t>Compraventa</t>
  </si>
  <si>
    <t>Consultoría</t>
  </si>
  <si>
    <t>Obra pública</t>
  </si>
  <si>
    <t>Prestación de Servicios</t>
  </si>
  <si>
    <t>Suministro</t>
  </si>
  <si>
    <t>AByS Especial - Acta Acuerdo Marco</t>
  </si>
  <si>
    <t>AByS Especial - Acuerdo Marco</t>
  </si>
  <si>
    <t>AByS Especial - Con cotización/pedido</t>
  </si>
  <si>
    <t>AByS especial / Esquema especial</t>
  </si>
  <si>
    <t>Acta Acuerdo Marco -  Abys Especial / Esquema Especial</t>
  </si>
  <si>
    <t>Acta Suministro con Varios Proveedores</t>
  </si>
  <si>
    <t>Acuerdo de Gobierno</t>
  </si>
  <si>
    <t>Acuerdo Maestro ADT</t>
  </si>
  <si>
    <t>Acuerdo Maestro ADT - Compra conjunta</t>
  </si>
  <si>
    <t xml:space="preserve">tipo de solicitud </t>
  </si>
  <si>
    <t xml:space="preserve">Moneda </t>
  </si>
  <si>
    <t xml:space="preserve">Empresa </t>
  </si>
  <si>
    <t>Nombre</t>
  </si>
  <si>
    <t>Acuerdo Maestro SVP</t>
  </si>
  <si>
    <t>Acuerdo Maestro SVP - Compra conjunta</t>
  </si>
  <si>
    <t>Compra Simplificada</t>
  </si>
  <si>
    <t>Convocatoria homologación proveedores</t>
  </si>
  <si>
    <t>Acuerdo Marco</t>
  </si>
  <si>
    <t>Nueva necesidad - Compra puntual</t>
  </si>
  <si>
    <t>Oferta no vinculante</t>
  </si>
  <si>
    <t>Oferta no vinculante - Compra conjunta</t>
  </si>
  <si>
    <t>Renovación AByS especial / Esquema especial</t>
  </si>
  <si>
    <t>Solicitud de cotización</t>
  </si>
  <si>
    <t>meses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</si>
  <si>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</si>
  <si>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</si>
  <si>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</si>
  <si>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</si>
  <si>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</si>
  <si>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</si>
  <si>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</si>
  <si>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</si>
  <si>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</si>
  <si>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</si>
  <si>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</si>
  <si>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</si>
  <si>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Bolean </t>
  </si>
  <si>
    <t>SI</t>
  </si>
  <si>
    <t>NO</t>
  </si>
  <si>
    <t>Estados vigencias</t>
  </si>
  <si>
    <t>NA</t>
  </si>
  <si>
    <t>No solicitadas</t>
  </si>
  <si>
    <t>Solicitadas</t>
  </si>
  <si>
    <t>Aprobadas</t>
  </si>
  <si>
    <t>CW341790</t>
  </si>
  <si>
    <t>EMVARIAS</t>
  </si>
  <si>
    <t>14616500 Área Suministros y Soporte Administrativo</t>
  </si>
  <si>
    <t>CW341147</t>
  </si>
  <si>
    <t>CW315719</t>
  </si>
  <si>
    <t>CW335019</t>
  </si>
  <si>
    <t>CW311800</t>
  </si>
  <si>
    <t>CW337144</t>
  </si>
  <si>
    <t>CW329145</t>
  </si>
  <si>
    <t>CW294176</t>
  </si>
  <si>
    <t>CW299299</t>
  </si>
  <si>
    <t>CW295430</t>
  </si>
  <si>
    <t>CW351923</t>
  </si>
  <si>
    <t xml:space="preserve">	CW340697</t>
  </si>
  <si>
    <t>Solicitud pública de oferta</t>
  </si>
  <si>
    <t>CW353727</t>
  </si>
  <si>
    <t>CW350520</t>
  </si>
  <si>
    <t>CW350522</t>
  </si>
  <si>
    <t>CW350524</t>
  </si>
  <si>
    <t>CW350527</t>
  </si>
  <si>
    <t>CW350532</t>
  </si>
  <si>
    <t>CW350535</t>
  </si>
  <si>
    <t>CW350537</t>
  </si>
  <si>
    <t>CW350545</t>
  </si>
  <si>
    <t>CW350542</t>
  </si>
  <si>
    <t>NUEVO</t>
  </si>
  <si>
    <t>CW350551</t>
  </si>
  <si>
    <t>CW322715</t>
  </si>
  <si>
    <t>CW358304</t>
  </si>
  <si>
    <t>CW321973</t>
  </si>
  <si>
    <t>CW328282</t>
  </si>
  <si>
    <t>CW286977</t>
  </si>
  <si>
    <t>CW341296</t>
  </si>
  <si>
    <t>14-CONT-CT-05-2022 
CT-2013-002297-A788
CW269718</t>
  </si>
  <si>
    <t>CW258079</t>
  </si>
  <si>
    <t>CW322556</t>
  </si>
  <si>
    <t>CW274405</t>
  </si>
  <si>
    <t>CW320011</t>
  </si>
  <si>
    <t>CW248206</t>
  </si>
  <si>
    <t>CW274198</t>
  </si>
  <si>
    <t>CW321927</t>
  </si>
  <si>
    <t>Plantilla</t>
  </si>
  <si>
    <t>Descripcion</t>
  </si>
  <si>
    <t>Fecha de inicio</t>
  </si>
  <si>
    <t>ProductoUNSPSC</t>
  </si>
  <si>
    <t>""</t>
  </si>
  <si>
    <t>"SOAT"</t>
  </si>
  <si>
    <t>[COP]</t>
  </si>
  <si>
    <t>[Prestación de Servicios]</t>
  </si>
  <si>
    <t>[Suministro]</t>
  </si>
  <si>
    <t>[Obra pública]</t>
  </si>
  <si>
    <t>[Compraventa]</t>
  </si>
  <si>
    <t>[Consultoría]</t>
  </si>
  <si>
    <t>2026-11-01T12:00:00</t>
  </si>
  <si>
    <t>2026-07-01T12:00:00</t>
  </si>
  <si>
    <t>2027-01-01T12:00:00</t>
  </si>
  <si>
    <t>2026-11-11T12:00:00</t>
  </si>
  <si>
    <t>2026-05-01T12:00:00</t>
  </si>
  <si>
    <t>2026-09-01T12:00:00</t>
  </si>
  <si>
    <t>2026-08-01T12:00:00</t>
  </si>
  <si>
    <t>2026-06-01T12:00:00</t>
  </si>
  <si>
    <t>2026-04-01T12:00:00</t>
  </si>
  <si>
    <t>2026-01-01T12:00:00</t>
  </si>
  <si>
    <t>2026-10-01T12:00:00</t>
  </si>
  <si>
    <t>2026-12-01T12:00:00</t>
  </si>
  <si>
    <t>2026-03-01T12:00:00</t>
  </si>
  <si>
    <t>2026-11-09T12:00:00</t>
  </si>
  <si>
    <t>"Servicios Ambientales - Gestion Ambientales y Sociales (Nivel Subcategoría)"</t>
  </si>
  <si>
    <t>"Servicios y recursos de TI - Software y Equipos Asociados (Nivel Subcategoría)"</t>
  </si>
  <si>
    <t>"Servicios y recursos de TI - Desarrollo de Software (Nivel Subcategoría)"</t>
  </si>
  <si>
    <t>"Transportes y Talleres - Mantenimiento y Repuestos (Nivel Subcategoría)"</t>
  </si>
  <si>
    <t>"Soporte a la Operación  - Alquiler de equipos para la Operación"</t>
  </si>
  <si>
    <t>"Transportes y Talleres - Transporte de Carga (Nivel Subcategoría)"</t>
  </si>
  <si>
    <t>"Servicios de Seguros - Seguros de Propiedades (Nivel Subcategoría)"</t>
  </si>
  <si>
    <t>"Consultoría Estratégica - Consultoría Estratégica (Nivel Subcategoría)"</t>
  </si>
  <si>
    <t>"Interventoría - Interventoría Técnica (Nivel Subcategoría)"</t>
  </si>
  <si>
    <t>"Servicios Técnicos/ Ingeniería  - Servicios Técnicos"</t>
  </si>
  <si>
    <t>"Servicios Legales - Servicios Legales (Nivel Subcategoría)"</t>
  </si>
  <si>
    <t>[78111808]</t>
  </si>
  <si>
    <t>[84111601]</t>
  </si>
  <si>
    <t>[841315]</t>
  </si>
  <si>
    <t>2026-09-26T12:00:00</t>
  </si>
  <si>
    <t>2026-02-01T12:00:00</t>
  </si>
  <si>
    <t>2026-11-10T12:00:00</t>
  </si>
  <si>
    <t>"Transportes y Talleres - Transporte de Personas (Nivel Subcategoría)"</t>
  </si>
  <si>
    <t>[781815]</t>
  </si>
  <si>
    <t>2026-01-15T12:00:00</t>
  </si>
  <si>
    <t>"Servicios Profesionales/ Corporativos - Otros Servicios Profesionales/Corporativos"</t>
  </si>
  <si>
    <t>[81101701]</t>
  </si>
  <si>
    <t>"Servicios Profesionales/ Corporativos  - Servicios de Relaciones Publicas"</t>
  </si>
  <si>
    <t>[81112103]</t>
  </si>
  <si>
    <t>[81112004]</t>
  </si>
  <si>
    <t>[811416]</t>
  </si>
  <si>
    <t>[801015]</t>
  </si>
  <si>
    <t>[80111703]</t>
  </si>
  <si>
    <t>"Consultoría Técnica y Servicios de Ingeniería - Consultorías (Nivel Subcategoría)"</t>
  </si>
  <si>
    <t>[80101706]</t>
  </si>
  <si>
    <t>[80111614]</t>
  </si>
  <si>
    <t>"Servicios de Publicidad y Promoción - Servicios Operador Logístico (Nivel Subcategoría)"</t>
  </si>
  <si>
    <t>[72101507]</t>
  </si>
  <si>
    <t>[76111501]</t>
  </si>
  <si>
    <t>[15101505]</t>
  </si>
  <si>
    <t>"Transportes y Talleres - Compra de Vehículos (Nivel Subcategoría)"</t>
  </si>
  <si>
    <t>"Suministro de articulos de aseo y cafeteria , utiles de escritorio y papeleria para el uso de EMVARIAS"</t>
  </si>
  <si>
    <t>[14616500]</t>
  </si>
  <si>
    <t>"Servicios e implementos de aseo - Insumos de aseo (Nivel Subcategoria)"</t>
  </si>
  <si>
    <t>[EMVARIAS | Proceso | 10 | Macrop prestación de servicios de soporte administrativo]</t>
  </si>
  <si>
    <t>"PRESTACION DE SERVICIOS PROFESIONALES, PARA QUE BRINDE ASESORIA Y APOYO A LAS ACTIVIDADES AREA DE SUMINISTRO Y SOPORTE ADMINISTRATIVO."</t>
  </si>
  <si>
    <t>2026-01-20T12:00:00</t>
  </si>
  <si>
    <t>[94131603]</t>
  </si>
  <si>
    <t>"	
soporte de la Gestión de los Activos Inmobiliarios – Procedimiento de Administración de Carteras Personales y Corporativas , Control de los bienes públicos propiedad de Emvarias "</t>
  </si>
  <si>
    <t>"Asesoria Integral de viajes corporativos incluido el suministro de tiquetes Aereos, reservas de alojamientos hoteleros y demas servicios asociados a los viajes para funcionarios y personal autorizado de EMPRESAS VARIAS DE MEDELLIN S.A. E.S.P."</t>
  </si>
  <si>
    <t>"Servicios Profesionales/Corporativos-Otros Servicios Profesionales/Corporativos"</t>
  </si>
  <si>
    <t>[95121514]</t>
  </si>
  <si>
    <t>"Contrato Interadministrativo de Administracion delegada, sin representación para administrar y gerenciar los recursos entregados para la vigilancia y seguridad de las sedes de EMVARIAS S.A. ES.S.P."</t>
  </si>
  <si>
    <t>"Servicios Profesionales/Corporativos-Servicios de Vigilancia/Seguridad"</t>
  </si>
  <si>
    <t>[92121504]</t>
  </si>
  <si>
    <t>"Contrato de servio de transporte terrestre automotor individual de pasajeros en vehiculo tipo Taxi para servidores de EMVARIAS S.A. E.S.P y/o personal autorizado"</t>
  </si>
  <si>
    <t>"Transportes y Talleres - Transporte de persona (Nivel Subcategoria)"</t>
  </si>
  <si>
    <t>[78111804]</t>
  </si>
  <si>
    <t>"“MANTENIMIENTO, REPARACIÓN, ADECUACIÓN Y CONSTRUCCIÓN DE OBRAS CIVILES EN LAS INSTALACIONES DE EMVARIAS Y DEMÁS SITIOS QUE ESTA REQUIERA”"</t>
  </si>
  <si>
    <t>"Mantenimiento de edificaciones - Obras Civiles e Hidrosanitaria (Nivel Subcategoría)"</t>
  </si>
  <si>
    <t>"Reparación Integral Hangar en el RSCR (incuye estabilización del talud mediante terraceo y/o anclajes)"</t>
  </si>
  <si>
    <t>[951217]</t>
  </si>
  <si>
    <t>"Mantenimiento equipo compresor de aire"</t>
  </si>
  <si>
    <t>[40151601]</t>
  </si>
  <si>
    <t>"Diseños integrales (arquitectónicos, estructurales, electricos), para repotenciación del edificio de base de Operaciones de Emvarias"</t>
  </si>
  <si>
    <t>"Repotenciación edificio Base de Operaciones y transformación para uso"</t>
  </si>
  <si>
    <t>"Interventoria integral Repotenciación edificio Base de Operaciones y transformación para uso"</t>
  </si>
  <si>
    <t>"Disponer de un sitio acondicionado como oficina para el arrendamiento por EMVARIAS, para que funcione como sede al personal de la Entidad, y en que se garanticen condiciones de uso adtivo, tec, seguridad en el trabajo, operativo, entre otras"</t>
  </si>
  <si>
    <t>"Se contará con un espacio de 1.144.55 M2 para ser utilizado en puestos de trabajo debidamente dotados con todos los servicios de conectividad, escritorio, silla, archivador de acuerdo con la necesidad y diseño. Además de todos los servicios conexos que serán relacionados dentro de las especificaciones técnicas."</t>
  </si>
  <si>
    <t>"Amoblamiento y/o elementos de amoblamiento - Alquiler y Mantenimiento Mobiliario Oficinas (Nivel Subcategoría)"</t>
  </si>
  <si>
    <t>"Contratar la prestación de los servicios de aseo, sostenimiento, mantenimiento, jardinería, trabajo en alturas, oficios varios y suministros de aseo y cafetería, para las diferentes sedes de empresas varias de Medellín S.A. E.S.P"</t>
  </si>
  <si>
    <t>"Garantizarla funcionalidad de las instalaciones y el buen estado de estas en las Sedes de Mantenimiento, Administrativas y Operaciones, tales como: Sede 30 Socya, ECA, Caracol, Sede Operaciones, Centro de Operaciones A, Centro B, esporádicamente en Relleno Sanitario Curva de Rodas y demás sitios que se requiera."</t>
  </si>
  <si>
    <t>"Mantenimiento de edificaciones - Aseo (Nivel Subcategoría)"</t>
  </si>
  <si>
    <t>[471317]</t>
  </si>
  <si>
    <t>"Prestación de los servicios de transporte terrestre especializado"</t>
  </si>
  <si>
    <t>2026-09-04T12:00:00</t>
  </si>
  <si>
    <t>[20102301]</t>
  </si>
  <si>
    <t>"Prestación de los servicios de  operaciones documentales, custodia, soporte funcional  y técnico de Enter Online y el nuevo gestor documental."</t>
  </si>
  <si>
    <t>"Desarrollo de las actividades relacionadas con el soporte funcional, la configuración y el Soporte Técnico de las herramientas Enter online y gestor documental, así como la prestación de los servicios relacionados con la gestión documental: operaciones documentales y custodia de archivo."</t>
  </si>
  <si>
    <t>"Gestión Documental "</t>
  </si>
  <si>
    <t>[80161506]</t>
  </si>
  <si>
    <t>"Servicio de correo electrónico certificado y correo certificado normal a nivel local, urbano y nacional"</t>
  </si>
  <si>
    <t>"Gestión Documental - Servicios Postales"</t>
  </si>
  <si>
    <t>[781022]</t>
  </si>
  <si>
    <t>"Prestación de servicios de auditoría externa para EPM y estados financieros consolidados del grupo EPM, y revisoría fiscal para las filiales nacionales, bajo normas NIIF"</t>
  </si>
  <si>
    <t>"Prestación del servicio de Revisoría Fiscal"</t>
  </si>
  <si>
    <t>[14616100]</t>
  </si>
  <si>
    <t>[Evaluación y Mejoramiento]</t>
  </si>
  <si>
    <t>[14616000]</t>
  </si>
  <si>
    <t>[901016]</t>
  </si>
  <si>
    <t>"PRESTACIÓN DE SERVICIOS PROFESIONALES COMO ABOGADO PARA LA ASESORÍA Y APOYO INTEGRAL EN ASUNTOS DE CARÁCTER PENAL A EMPRESAS VARIAS DE MEDELLÍN"</t>
  </si>
  <si>
    <t>"ABOGADO ASUNTOS PENALES"</t>
  </si>
  <si>
    <t>[14616300]</t>
  </si>
  <si>
    <t>[801215]</t>
  </si>
  <si>
    <t>[EMVARIAS | Proyecto | NEG0926GRSCE | Cumplimiento de compromisos derivados de la licencia ambiental del Relleno Sanitario La Pradera]</t>
  </si>
  <si>
    <t>"ABOGADO JUNIOR"</t>
  </si>
  <si>
    <t>[14617100]</t>
  </si>
  <si>
    <t>[EMVARIAS | Proceso | 02 | Macro gestión de residuos solidos]</t>
  </si>
  <si>
    <t>[EMVARIAS | Proceso | 01 | Macrop gestión comercial]</t>
  </si>
  <si>
    <t>"Prestación de servicios para la ejecución de acciones enmarcadas en el Plan Comercial de Empresas Varias de Medellín S.A. E.S.P. y las demás que lo complementen y/o modifiquen"</t>
  </si>
  <si>
    <t>2027-01-11T12:00:00</t>
  </si>
  <si>
    <t>[80141512]</t>
  </si>
  <si>
    <t>"Liberación ambiental (flora y fauna) proyecto ET"</t>
  </si>
  <si>
    <t>[701518]</t>
  </si>
  <si>
    <t>[EMVARIAS | Proyecto | PEI0354GRSTO | Estación de transferencia]</t>
  </si>
  <si>
    <t>"Interventoría proyecto ET"</t>
  </si>
  <si>
    <t>[71161605]</t>
  </si>
  <si>
    <t>"Prestación de servicios de apoyo al área de Gestión Operativa"</t>
  </si>
  <si>
    <t>2026-01-21T12:00:00</t>
  </si>
  <si>
    <t>"Servicios Profesionales/ Corporativos - Servicios de Relaciones Publicas"</t>
  </si>
  <si>
    <t>"Póliza Manejo"</t>
  </si>
  <si>
    <t>[14616200]</t>
  </si>
  <si>
    <t>[EMVARIAS | Proceso | 13 | Macrop evaluación y mejoramiento]</t>
  </si>
  <si>
    <t>"Póliza Transporte de valores"</t>
  </si>
  <si>
    <t>"Servicios de Seguros - Seguros carga y mercancia (Nivel Subcategoría)"</t>
  </si>
  <si>
    <t>"Póliza Responsabilidad Civil Extracontractual RCE"</t>
  </si>
  <si>
    <t>"Póliza  IRF"</t>
  </si>
  <si>
    <t>"Póliza Daños Menor "</t>
  </si>
  <si>
    <t>"Póliza Autos Livianos, Motos, MyE"</t>
  </si>
  <si>
    <t>"Contrato corretage Grupo 3 "</t>
  </si>
  <si>
    <t>"Contrato corretage Grupo 2 "</t>
  </si>
  <si>
    <t>"contrato corretage Grupo 1"</t>
  </si>
  <si>
    <t>"Póliza Ciberseguridad"</t>
  </si>
  <si>
    <t>"Autos Pesados"</t>
  </si>
  <si>
    <t>"Póliza Responsabilidad Civil Extracontractual RCE DRONES"</t>
  </si>
  <si>
    <t>"Póliza VIDA PATRONAL"</t>
  </si>
  <si>
    <t>"Asesoría en el manejo de impuestos, tasas y contribuciones a cargo de EMVARIAS. Así mismo, la preparación y presentación de todas las obligaciones tributarias de cumplimiento"</t>
  </si>
  <si>
    <t>"Servicios Financieros - Pago de impuestos (Nivel Subcategoría)"</t>
  </si>
  <si>
    <t>[931618]</t>
  </si>
  <si>
    <t>[EMVARIAS | Proceso | 05 | Macrop gestión financiera]</t>
  </si>
  <si>
    <t>"Prestación de Servicios Apoyo Servicios Corporativos"</t>
  </si>
  <si>
    <t>[14616400]</t>
  </si>
  <si>
    <t>[80111601]</t>
  </si>
  <si>
    <t>"Selección y Reclutamiento de Personal"</t>
  </si>
  <si>
    <t>"Servicios de Catering"</t>
  </si>
  <si>
    <t>"Servicio De Operador Logístico De Eventos"</t>
  </si>
  <si>
    <t>[93141808]</t>
  </si>
  <si>
    <t>"PRESTACIÓN DE SERVICIOS DE DESARROLLO, MANTENIMIENTO, SOPORTE Y ASESORÍA DE SOLUCIONES INFORMÁTICAS DE SOFTWARE EN SISTEMAS DE INFORMACIÓN DE EMVARIAS"</t>
  </si>
  <si>
    <t>[81111504]</t>
  </si>
  <si>
    <t>[EMVARIAS | Proceso | 09 | Gestión de tecnologías de información]</t>
  </si>
  <si>
    <t>"SERVICIOS SAAS DE LA PLATAFORMA LAPIZ PARA MANTEMINIENTO DE APLICAICONES COMO APP, SIPQR Y NUEVA IMPLEMENTACIONES"</t>
  </si>
  <si>
    <t>[81112106]</t>
  </si>
  <si>
    <t>"SOPORTE, ACTUALIZACIÓN, MANTENIMIENTO, GESTIÓN DE CONTENIDOS Y DESARROLLOS DE APLICACIONES PARA EL PORTAL WEB DE EMVARIAS"</t>
  </si>
  <si>
    <t>"ACTA DE TRANSACCIÓN SERVICIOS TECNOLOGICOS"</t>
  </si>
  <si>
    <t>[81111814,81111820,81111901,81112004,81112101,81112102,81112105]</t>
  </si>
  <si>
    <t>"SUMINISTRO, SOPORTE, ACTUALIZACIÓN, MANTENIMIENTO Y SERVICIOS Y LICENCIAS DE BMC REMEDY"</t>
  </si>
  <si>
    <t>" GESTIÓN DEL SOFTWARE INTEGRADO PARA ACTIVIDADES DEL SERVICIO PÚBLICO DE ASEO REALIZADO POR EMVARIAS"</t>
  </si>
  <si>
    <t>"LAGO DE DATOS (DATA LAKE)"</t>
  </si>
  <si>
    <t>[81112006]</t>
  </si>
  <si>
    <t>"IMPLEMENTACIÓN DEL DRP("DISASTER RECOVERY PLAN" PLAN DE RECUPERACIÓN ANTES DESASTRES)"</t>
  </si>
  <si>
    <t>"SUMINISTRO DE REPUESTOS Y SERVICIO TÉCNICO PARA EQUIPOS DE BARRIDO"</t>
  </si>
  <si>
    <t>[14618300]</t>
  </si>
  <si>
    <t>"Prestación de servicios de mantenimiento; suministro de repuestos; fabricación de los sistemas de estructura, vidrios, accesorios, latonería y pintura, tapicería, escape e hidráulico para vehículos y equipos de aseo"</t>
  </si>
  <si>
    <t>"Suministro y mantenimiento de llantas y componentes a fines"</t>
  </si>
  <si>
    <t>"ARRENDAMIENTO OPERATIVO DE VEHÍCULOS COMPACTADORES Y EQUIPOS PARA EL SERVICIO DE RECOLECCIÓN Y TRANSPORTE DE RESIDUOS"</t>
  </si>
  <si>
    <t>"Realizar La Interventoría Integral A Los Contratos Celebrados Por El Área De Mantenimiento De Vehículos De Empresas Varias De Medellín S.A. E.S.P"</t>
  </si>
  <si>
    <t>"Apoyo técnico y administrativo a la gestión de flota al servicio de EMVARIAS"</t>
  </si>
  <si>
    <t>"PRESTACIÓN DE SERVICIOS PROFESIONALES PARA LA GESTIÓN ADMINISTRATIVA Y CONTRACTUAL DEL ÁREA DE MANTENIMIENTO DE EMVARIAS S.A. E.S.P"</t>
  </si>
  <si>
    <t>"El CONTRATISTA se obliga a suministrar y comprimir GNV en la modalidad en firme, en la Estación de Servicio Gas Natural Vehicular- EDS- EPM TASAJERA al CONTRATANTE para garantizar el suministro a la flota de vehículos del CONTRATANTE"</t>
  </si>
  <si>
    <t>"Combustible - Combustibles (Nivel Subcategoría)"</t>
  </si>
  <si>
    <t>"SUMINISTRO DE COMBUSTIBLE LIQUIDO Y ADITIVOS PARA LOS VEHÍCULOS Y EQUIPOS"</t>
  </si>
  <si>
    <t>[25101601]</t>
  </si>
  <si>
    <t>[25101610]</t>
  </si>
  <si>
    <t>"Mantenimiento 1 volqueta nueva"</t>
  </si>
  <si>
    <t>"Mantenimiento 1 carrotanque nueva"</t>
  </si>
  <si>
    <t>"Compra cajas estacionarias "</t>
  </si>
  <si>
    <t>[241128]</t>
  </si>
  <si>
    <t>"EMVARIAS Y LA FUNDACIÓN UDEA, SE ASOCIAN PARA FORTALECER EL MODELO DE GESTIÓN DEL SERVICIO PÚBLICO DE RECOLECCIÓN DE BASURAS, PARA DESARROLLAR LAS ACTIVIDADES DE BARRIDO Y LIMPIEZA DE VIAS, EN DONDE SE REQUIERA LA PRESTACIÓN DEL SERVICIO"</t>
  </si>
  <si>
    <t>[14618100]</t>
  </si>
  <si>
    <t>"Mantenimiento y limpieza infraestructura pública - Servicio de Barrido y Limpieza (Nivel Subcategoría)"</t>
  </si>
  <si>
    <t>[72103304]</t>
  </si>
  <si>
    <t>"SERVICIO DE PODA DE ÁRBOLES EN VÍAS, ÁREAS PÚBLICAS Y PRIVADAS, ACTIVIDADES COMPLEMENTARIAS REQUERIDAS POR EMVARIAS S.A E.S.P"</t>
  </si>
  <si>
    <t>"SERVICIO PÚBLICO DE ASEO EN EL COMPONENTE DE CORTE DE CESPED "</t>
  </si>
  <si>
    <t>"PRESTACIÓN DE SERVICIOS PARA LA GESTIÓN DEL PLAN DE MANEJO DEL COMPONENTE ARBOREO – PMCA REQUERIDO POR EMVARIAS S.AE.S.P"</t>
  </si>
  <si>
    <t>[70111503]</t>
  </si>
  <si>
    <t>"PRESTACIÓN DEL SERVICIO DE CARGUE Y TRANSPORTE DE RCD – ESCOMBROS Y VOLUMINOSOS, HASTA EL SITIO DE DISPOSICION FINAL DEFINIDO POR EMVARIAS - SUMINISTRO DE MAQUINARIA Y EQUIPO REQUERIDO"</t>
  </si>
  <si>
    <t>[25111532]</t>
  </si>
  <si>
    <t>"REALIZAR LA INTERVENTORÍA INTEGRAL A LOS CONTRATOS CELEBRADOS POR EL ÁREA DE SERVICIOS DE ASEO DE EMPRESAS VARIAS DE MEDELLÍN S.AE.S.P"</t>
  </si>
  <si>
    <t>"PRESTACIÓN DEL SERVICIO DE LAVADO Y DESINFECCIÓN DE ÁREAS PÚBLICAS Y PRIVADAS, SEÑALES VIALES, INFRAESTRUCTURA PÚBLICA Y DE LA OPERACIÓN EN LA PRESTACIÓN DEL SERVICIO PÚBLICO DE ASEO, SUMINISTRO DE EQUIPOS ESPECIALIZADOS PARA EL LAVADO"</t>
  </si>
  <si>
    <t>[72153501]</t>
  </si>
  <si>
    <t>"ARRENDAMIENTO DE INMUEBLE PARA LA OPERACIÓN DE UNA ESTACIÓN DE CLASIFICACIÓN Y APROVECHAMIENTO –ECA- SEGÚN LAS NECESIDADES DE LA ACTIVIDAD DE APROVECHAMIENTO DE EMVARIAS"</t>
  </si>
  <si>
    <t>[801315]</t>
  </si>
  <si>
    <t>"SUMINISTRO DE CANASTILLAS PLASTICAS PARA ESTRATEGIA DE AMOBLAMIENTO URBANO"</t>
  </si>
  <si>
    <t>[24101510]</t>
  </si>
  <si>
    <t>"SUMINISTRO DE CONTENEDORES EN POLIETILENO DE ALTA DENSIDAD PARA PRIMER USO CON TAG PARA EMVARIAS S.AE.S.P"</t>
  </si>
  <si>
    <t>"ASESORIA TECNICA INTEGRAL Y EL SUMINISTRO, INSTALACION, SEGUIMIENTO Y CONTROL DE LA INSTRUMENTACION GEOTECNICA DE LOS SITIOS DE DISPOSICION FINAL, O DONDE REQUIERA EMVARIAS O EL GRUPO EPM"</t>
  </si>
  <si>
    <t>"Asesoria técnica e intsrumentación "</t>
  </si>
  <si>
    <t>[14618200]</t>
  </si>
  <si>
    <t>[EMVARIAS | Proyecto | NEG0176GRSCE | Mejoramiento de las condiciones del sitio de disposición final en el relleno sanitario La Pradera]</t>
  </si>
  <si>
    <t>"REALIZAR EL MONITOREO DE VARIABLES AMBIENTALES EN SITIOS DE INTERÉS DE EMPRESAS VARIAS DE MEDELLÍN S.A E.S.P ( matriz agua)"</t>
  </si>
  <si>
    <t>"Monitoreo matriz de agua"</t>
  </si>
  <si>
    <t>"Servicios de Laboratorio - Servicio de Muestreo (Nivel Subcategoría)"</t>
  </si>
  <si>
    <t>[78111812]</t>
  </si>
  <si>
    <t>"REALIZAR EL MONITOREO DE VARIABLES AMBIENTALES EN SITIOS DE INTERÉS DE EMPRESAS VARIAS DE MEDELLÍN S.A E.S.P ( matriz aire)"</t>
  </si>
  <si>
    <t>"Monitoreo matriz de aire"</t>
  </si>
  <si>
    <t>[78111701]</t>
  </si>
  <si>
    <t>"PRESTACIÓN DE SERVICIOS PROFESIONALES COMO INGENIERO CIVIL PARA EMPRESAS VARIAS DE MEDELLÍN"</t>
  </si>
  <si>
    <t>"Ingeniero civil "</t>
  </si>
  <si>
    <t>"MANTENIMIENTO PREVENTIVO Y CORRECTIVO DEL SISTEMA DE EQUIPOS DE PESAJE QUE ASÍ LO REQUIERA EMVARIAS - GRUPO EPM"</t>
  </si>
  <si>
    <t>"Mantenimiento de Infraestructura para la Gestion Residuos Solidos  - Disposición Final Residuos Solidos (Nivel Subcategoría)"</t>
  </si>
  <si>
    <t>[73181108]</t>
  </si>
  <si>
    <t>"Caracterización de residuos solidos"</t>
  </si>
  <si>
    <t>"caracterización de residuos solidos"</t>
  </si>
  <si>
    <t>[77101806]</t>
  </si>
  <si>
    <t>"Ahuyentamiento de gallinazos"</t>
  </si>
  <si>
    <t>"PRESTACIÓN DE SERVICIOS PROFESIONALES EN BIOLOGÍA PARA EL ÁREA DE DISPOSICIÓN FINAL Y LA EMPRESA EN GENERAL"</t>
  </si>
  <si>
    <t>"Biologo "</t>
  </si>
  <si>
    <t>[861320]</t>
  </si>
  <si>
    <t>"PRESTACIÓN DE SERVICIOS DE UN PROFESIONAL EN INGENIERÍA AMBIENTAL"</t>
  </si>
  <si>
    <t>"Ingeniero ambiental"</t>
  </si>
  <si>
    <t>[78101503]</t>
  </si>
  <si>
    <t>"PRESTACIÓN DE SERVICIOS PROFESIONALES DE UN SOCIÓLOGO PARA APOYAR EN EL COMPONENTE SOCIAL DE LA GESTIÓN DEL ÁREA DE DISPOSICIÓN FINAL Y LA EMPRESA EN GENERAL"</t>
  </si>
  <si>
    <t>"Sociólogo"</t>
  </si>
  <si>
    <t>"PRESTACIÓN DE SERVICIOS DE UN PROFESIONAL EN EL ÁREA DE DISPOSICIÓN FINAL"</t>
  </si>
  <si>
    <t>"Ingeniero Industrial "</t>
  </si>
  <si>
    <t>[761215]</t>
  </si>
  <si>
    <t>jorge.ivan.tabares@emvarias.com.co</t>
  </si>
  <si>
    <t>2026-11-21T12:00:00</t>
  </si>
  <si>
    <t>Prestación de servicios de diseñador gráfico para la Coordinación de Comunicaciones y Relaciones Corporativas</t>
  </si>
  <si>
    <t>Prestación de servicios de Periodista para la Coordinación de Comunicaciones y Relaciones Corporativas</t>
  </si>
  <si>
    <t>Prestación de servicios logísticos de catering para eventos y actividades institucionales de Emvarias Grupo EPM</t>
  </si>
  <si>
    <t>Publicación de avisos de prensas referentes a informes empresariales, noticias, publirreportajes, edictos judiciales, entre otros, impresión, distribución de inserto de publicaciones requeridas por EMVARIAS S.A E.S.P, y suscripciones entre otros.</t>
  </si>
  <si>
    <t>Prestación de servicios como profesional social para la gestión enfocada en los proyectos estratégicos de Emvarias desde el programa de Cultura Ciudadana del Aseo en Medellín y sus corregimientos con todos los grupos de interés.</t>
  </si>
  <si>
    <t>Prestación de servicios como profesional ambiental para la gestión y el fortalecimiento de la Cultura Ciudadana del aseo y la promoción de servicios especiales en Medellín y sus corregimientos con todos los grupos de interés.</t>
  </si>
  <si>
    <t>Prestación de servicios de apoyo ambiental para el fortalecimiento de la Cultura Ciudadana del aseo en Medellín y sus corregimientos con todos los grupos de interés.</t>
  </si>
  <si>
    <t>Prestación de servicios como gestor pedagógico de apoyo para el fortalecimiento de la Cultura Ciudadana del aseo en Medellín y sus corregimientos con todos los grupos de interés.</t>
  </si>
  <si>
    <t>Prestación de servicios como dinamizador logístico de apoyo para el fortalecimiento de la Cultura Ciudadana del aseo en Medellín y sus corregimientos con todos los grupos de interés</t>
  </si>
  <si>
    <t>Prestación de servicios como comunicador social junior de apoyo al desarrollo de estrategias comunicacionales del programa de Cultura Ciudadana del aseo en Medellín y sus corregimientos con todos los grupos de interés.</t>
  </si>
  <si>
    <t>Prestación de servicios profesionales de apoyo administrativo para la gestión técnica y contractual del programa de Cultura Ciudadana del Aseo.</t>
  </si>
  <si>
    <t>2026-01-26T12:00:00</t>
  </si>
  <si>
    <t>Servicios Profesionales/ Corporativos  - Servicios de Relaciones Publicas</t>
  </si>
  <si>
    <t>EMVARIAS | Proceso | 07 | Macrop gestión de relaciones</t>
  </si>
  <si>
    <t>2026-09-13T12:00:00</t>
  </si>
  <si>
    <t>CW334694 - R1</t>
  </si>
  <si>
    <t>CW300017 - R2</t>
  </si>
  <si>
    <t>CW333148 - R1</t>
  </si>
  <si>
    <t>CW354314 - R1</t>
  </si>
  <si>
    <t>CW309206 - R2</t>
  </si>
  <si>
    <t>CW300020 - R2</t>
  </si>
  <si>
    <t xml:space="preserve">PRESTACIÓN DE SERVICIOS DE UN PROFESIONAL EN EL ÁREA DE DISPOSICIÓN FINAL ADMNISTRADOR DE EMPRESAS </t>
  </si>
  <si>
    <t>REALIZAR EL MONITOREO DE VARIABLES AMBIENTALES EN SITIOS DE INTERÉS DE EMPRESAS VARIAS DE MEDELLÍN S.A. E.S.P</t>
  </si>
  <si>
    <t>Servicios Técnicos/ Ingeniería  - Servicios Técnicos</t>
  </si>
  <si>
    <t>EMVARIAS | Proyecto | NEG0176GRSCE | Mejoramiento de las condiciones del sitio de disposición final en el relleno sanitario La Pradera</t>
  </si>
  <si>
    <t>2026-09-01-01T12:00:00</t>
  </si>
  <si>
    <t>2026-11-27T12:00:00</t>
  </si>
  <si>
    <t>CRW372606</t>
  </si>
  <si>
    <t>CRW372608</t>
  </si>
  <si>
    <t>CRW372610</t>
  </si>
  <si>
    <t>CRW372612</t>
  </si>
  <si>
    <t>CRW372614</t>
  </si>
  <si>
    <t>CRW372616</t>
  </si>
  <si>
    <t>CRW372618</t>
  </si>
  <si>
    <t>CRW372620</t>
  </si>
  <si>
    <t>CRW372622</t>
  </si>
  <si>
    <t>CRW372624</t>
  </si>
  <si>
    <t>CRW372626</t>
  </si>
  <si>
    <t>CRW372628</t>
  </si>
  <si>
    <t>CRW372630</t>
  </si>
  <si>
    <t>CRW372632</t>
  </si>
  <si>
    <t>CRW372634</t>
  </si>
  <si>
    <t>CRW372636</t>
  </si>
  <si>
    <t xml:space="preserve">CRW372640 </t>
  </si>
  <si>
    <t xml:space="preserve">CRW372642 </t>
  </si>
  <si>
    <t xml:space="preserve">CRW372644 </t>
  </si>
  <si>
    <t>CRW372648</t>
  </si>
  <si>
    <t>CRW372650</t>
  </si>
  <si>
    <t xml:space="preserve">CRW372652 </t>
  </si>
  <si>
    <t>CRW372685</t>
  </si>
  <si>
    <t>CRW372687</t>
  </si>
  <si>
    <t>CRW372689</t>
  </si>
  <si>
    <t>CRW372691</t>
  </si>
  <si>
    <t>CRW372693</t>
  </si>
  <si>
    <t>CRW372695</t>
  </si>
  <si>
    <t>CRW372697</t>
  </si>
  <si>
    <t>CRW372699</t>
  </si>
  <si>
    <t>CRW372701</t>
  </si>
  <si>
    <t>CRW372703</t>
  </si>
  <si>
    <t>CRW372705</t>
  </si>
  <si>
    <t>CRW372709</t>
  </si>
  <si>
    <t>CRW372711</t>
  </si>
  <si>
    <t>CRW372713</t>
  </si>
  <si>
    <t>CRW372715</t>
  </si>
  <si>
    <t>CRW372717</t>
  </si>
  <si>
    <t>CRW372719</t>
  </si>
  <si>
    <t xml:space="preserve">CRW372857 </t>
  </si>
  <si>
    <t xml:space="preserve">CRW372859 </t>
  </si>
  <si>
    <t xml:space="preserve">CRW372861 </t>
  </si>
  <si>
    <t xml:space="preserve">CRW372863 </t>
  </si>
  <si>
    <t>CRW372866</t>
  </si>
  <si>
    <t>CRW372868</t>
  </si>
  <si>
    <t xml:space="preserve">CRW372870 </t>
  </si>
  <si>
    <t xml:space="preserve">CRW372872 </t>
  </si>
  <si>
    <t xml:space="preserve">CRW372874 </t>
  </si>
  <si>
    <t xml:space="preserve">CRW372876 </t>
  </si>
  <si>
    <t xml:space="preserve">CRW372904 </t>
  </si>
  <si>
    <t>CRW372908</t>
  </si>
  <si>
    <t>CRW372910</t>
  </si>
  <si>
    <t>CRW372912</t>
  </si>
  <si>
    <t>CRW372914</t>
  </si>
  <si>
    <t>CRW372916</t>
  </si>
  <si>
    <t xml:space="preserve">CRW372918 </t>
  </si>
  <si>
    <t xml:space="preserve">CRW372920 </t>
  </si>
  <si>
    <t xml:space="preserve">CRW372922 </t>
  </si>
  <si>
    <t>CRW372924</t>
  </si>
  <si>
    <t xml:space="preserve">CRW372926 </t>
  </si>
  <si>
    <t xml:space="preserve">CRW372928 </t>
  </si>
  <si>
    <t xml:space="preserve">CRW372930 </t>
  </si>
  <si>
    <t xml:space="preserve">CRW372932 </t>
  </si>
  <si>
    <t xml:space="preserve">CRW372934 </t>
  </si>
  <si>
    <t>CRW372936</t>
  </si>
  <si>
    <t>[80141602]</t>
  </si>
  <si>
    <t>[90101600]</t>
  </si>
  <si>
    <t>[82111901]</t>
  </si>
  <si>
    <t xml:space="preserve">CRW372942 </t>
  </si>
  <si>
    <t>CRW372944</t>
  </si>
  <si>
    <t xml:space="preserve">CRW372946 </t>
  </si>
  <si>
    <t xml:space="preserve">CRW372948 </t>
  </si>
  <si>
    <t>CRW372951</t>
  </si>
  <si>
    <t>CRW372953</t>
  </si>
  <si>
    <t>CRW372955</t>
  </si>
  <si>
    <t>CRW372957</t>
  </si>
  <si>
    <t>CRW372959</t>
  </si>
  <si>
    <t>CRW372961</t>
  </si>
  <si>
    <t>CRW372963</t>
  </si>
  <si>
    <t>CRW372965</t>
  </si>
  <si>
    <t>CRW372967</t>
  </si>
  <si>
    <t>CRW372969</t>
  </si>
  <si>
    <t>CRW372971</t>
  </si>
  <si>
    <t>CRW372973</t>
  </si>
  <si>
    <t>CRW372975</t>
  </si>
  <si>
    <t>CRW372977</t>
  </si>
  <si>
    <t>CRW372979</t>
  </si>
  <si>
    <t>"prestación del servicio de correos postales tanto físicos como electrónicos en la modalidad de correos normales y certificados a nivel local, regional y nacional"</t>
  </si>
  <si>
    <t>"Prestación de servicios de un profesional para apoyar el proceso de aprovechamiento desde el componente comercial que requiera Empresas Varias de Medellín S.A. E.S.P"</t>
  </si>
  <si>
    <t>"Prestación de servicios de un profesional para el apoyo de actividades e iniciativas para los procesos de mercadeo y comercial de Empresas Varias de Medellín S.A. E.S.P"</t>
  </si>
  <si>
    <t xml:space="preserve">Solicitud de cotizacion no es necesidad </t>
  </si>
  <si>
    <t>[83101601]</t>
  </si>
  <si>
    <t xml:space="preserve">CRW372984 </t>
  </si>
  <si>
    <t xml:space="preserve">CRW372986 </t>
  </si>
  <si>
    <t xml:space="preserve">CRW372988 </t>
  </si>
  <si>
    <t xml:space="preserve">CRW372991 </t>
  </si>
  <si>
    <t xml:space="preserve">CRW372993 </t>
  </si>
  <si>
    <t>[81112501][81112106]</t>
  </si>
  <si>
    <t xml:space="preserve">CRW372995 </t>
  </si>
  <si>
    <t>2026-01-15T12:00:01</t>
  </si>
  <si>
    <t>Estudio de prefactibilidad y factibilidad para la selección de predios, diseño, construcción y operación de una planta de tratamiento de residuos orgánicos separados en la fuente</t>
  </si>
  <si>
    <t xml:space="preserve">Elaboración del Plan de Gestión del Riesgo del proyecto Estación de Transferencia </t>
  </si>
  <si>
    <t xml:space="preserve">Construcción Estación de Transferencia </t>
  </si>
  <si>
    <t>2026-03-01T12:00:01</t>
  </si>
  <si>
    <t>2026-06-01T12:00:01</t>
  </si>
  <si>
    <t>[Construcción obras gestion residuos solidos]</t>
  </si>
  <si>
    <t>[811022]</t>
  </si>
  <si>
    <t>[71101704]</t>
  </si>
  <si>
    <t>[77101501]</t>
  </si>
  <si>
    <t>[76121602]</t>
  </si>
  <si>
    <t>2026-05-11T12:00:00</t>
  </si>
  <si>
    <t>AByS Especial</t>
  </si>
  <si>
    <t>Suministro y Soporte Administrativo</t>
  </si>
  <si>
    <t>Auditoria</t>
  </si>
  <si>
    <t>Asuntos legales y Secretaria General</t>
  </si>
  <si>
    <t>Gestión Operativa</t>
  </si>
  <si>
    <t>Finanzas</t>
  </si>
  <si>
    <t>Servicios Corporativos</t>
  </si>
  <si>
    <t>Mantenimiento Vehículos</t>
  </si>
  <si>
    <t>Servicios de Aseo</t>
  </si>
  <si>
    <t>Disposición Final</t>
  </si>
  <si>
    <t>Gerencia General</t>
  </si>
  <si>
    <t>Contrato de prestación de servicios para brindar apoyo a la gestión de los diferentes procesos a cargo del área de Asuntos Legales y Secretaría General.</t>
  </si>
  <si>
    <t>2026-01-30T12:00:00</t>
  </si>
  <si>
    <t>"Compra 1 volqueta y mantenimiento"</t>
  </si>
  <si>
    <t>"Compra 1 carrotanque y mantenimiento"</t>
  </si>
  <si>
    <t>[Compraventa y mantenimiento]</t>
  </si>
  <si>
    <t>2027-01-20T12:00:00</t>
  </si>
  <si>
    <t>AMPLIACION DE LA PLANTA DE LIXIVIADOS</t>
  </si>
  <si>
    <t>MODIFICACIÓN DE LICENCIA AMBIENTAL</t>
  </si>
  <si>
    <t>Prestación de los servicios de facturación, distribución de facturas, gestión de cartera, reportes asociados a la cartera y recaudo conjunto de la tarifa del servicio público domiciliario de aseo y servicios especiales.</t>
  </si>
  <si>
    <t>2026-08-26T12:00:01</t>
  </si>
  <si>
    <t>2026-01-19T12:00:00</t>
  </si>
  <si>
    <t>Prestación de servicios de comunicadora para la Coordinación de Comunicaciones y Relaciones Corporativas</t>
  </si>
  <si>
    <t>2026-04-30T12:00:01</t>
  </si>
  <si>
    <t>CUSTODIA DE TITULOS VALORES</t>
  </si>
  <si>
    <t>Renovación</t>
  </si>
  <si>
    <t>MODERNIZACIÓN DE LA PLANTA DE TRATAMIENTO DE LIXIVIADOS DEL RSLP</t>
  </si>
  <si>
    <t>INTERVENTORIA PARA LOS CONTRATOS DE MODERNIZACIÓN Y AMPLIACIÓN DE LA PLANTA DE TRATAMIENTO DE LIXIVIADOS</t>
  </si>
  <si>
    <t>CRW376422</t>
  </si>
  <si>
    <t>ACTIVADOS</t>
  </si>
  <si>
    <t>MODIFICACIONES</t>
  </si>
  <si>
    <t>PRESTACIÓN DE SERVICIOS PROFESIONALES COMO ABOGADO AL PROCESO JURÍDICO DE EMPRESAS VARIAS DE MEDELLÍN S.A. E.S.P.</t>
  </si>
  <si>
    <t>"Prestación de servicios ingeniero civil de apoyo al área de Suministros y Soporte Administrativo"</t>
  </si>
  <si>
    <t>"Prestación de servicio de un Abogado en temas de derecho laboral, seguridad social  y seguridad y salud en el trabajo"</t>
  </si>
  <si>
    <t>CRW376886</t>
  </si>
  <si>
    <t>CRW376891</t>
  </si>
  <si>
    <t>Apoyar al Área de Servicios de Aseo de Emvarias en la administración, continuidad y consolidación de la estructuración técnica, operativa y administrativa del Servicio Integral de Aseo, Cafetería y servicios complementarios -Facility Services</t>
  </si>
  <si>
    <t>CRW376895</t>
  </si>
  <si>
    <t>APOYAR AL ÁREA DE SERVICIOS DE ASEO EN LA GESTIÓN DE SOLICITUDES Y REQUERIMIENTOS, EN EL MARCO DE LA PRESTACIÓN DEL SERVICIO PÚBLICO DE ASEO POR PARTE DE EMVARIAS S.A E.S.P.</t>
  </si>
  <si>
    <t>Prestación de servicios profesionales de ingeniero sanitario para la disposición final</t>
  </si>
  <si>
    <t>CRW377068</t>
  </si>
  <si>
    <t>CRW377099</t>
  </si>
  <si>
    <t>Prestación de servicios profesionales de comunicador audiovisual para la Coordinación de Comunicaciones y Relaciones Corporativas</t>
  </si>
  <si>
    <t>CRW377105</t>
  </si>
  <si>
    <t>CRW377107</t>
  </si>
  <si>
    <t>CRW377110</t>
  </si>
  <si>
    <t>"Prestación de servicios de apoyo a las actividades de seguridad y salud en el trabajo "</t>
  </si>
  <si>
    <t>"PRESTACIÓN DEL SERVICIO DE ÁREA PROTEGIDA PARA EL PERSONAL VINCULADO, CONTRATISTA, PROVEEDORES Y VISITANTES EN LAS SEDES DE EMPRESAS VARIAS DE MEDELLÍN S.A. E.S.P., QUE SE ENCUENTRAN UBICADAS DENTRO DEL ÁREA METROPOLITANA"</t>
  </si>
  <si>
    <t>SOPORTE, ACTUALIZACIÓN, MANTENIMIENTO, GESTIÓN DE CONTENIDOS Y DESARROLLOS DE APLICACIONES PARA EL PORTAL WEB</t>
  </si>
  <si>
    <t>Prestación de servicios profesionales para el apoyo administrativo del área  disposición final</t>
  </si>
  <si>
    <t>Mantenimiento y suministro de repuestos para el vehículo Mercedes y equipo de barrido Kademe.</t>
  </si>
  <si>
    <t>CRW377371</t>
  </si>
  <si>
    <t>CERRADOS</t>
  </si>
  <si>
    <t>CRW377463</t>
  </si>
  <si>
    <t>AE 2 suscrita bajo el acuerdo marco de voluntades CW322715 entre EMVARIAS”, FEPEP- INFONDO para establecer términos, condiciones, responsabilidades y obligaciones para llevar a cabo la operación de las pólizas contributivas para los servidores de EMVARIAS</t>
  </si>
  <si>
    <t>CRW378026</t>
  </si>
  <si>
    <t>CRW378211</t>
  </si>
  <si>
    <t>CRW379221</t>
  </si>
  <si>
    <t>SUMINISTRO DE ARTICULOS DE ASEO Y CAFETERIA , UTILES DE ESCRITORIO Y PAPELERIA PARA EL USO DE EMVARIAS</t>
  </si>
  <si>
    <t>PRESTACION DE SERVICIOS PROFESIONALES, PARA QUE BRINDE ASESORIA Y APOYO A LAS ACTIVIDADES AREA DE SUMINISTRO Y SOPORTE ADMINISTRATIVO</t>
  </si>
  <si>
    <t>PRESTACIÓN DE SERVICIOS DE APOYO ADMINISTRATIVO AL ÁREA DE SUMINISTROS Y SOPORTE ADMINISTRATIVO</t>
  </si>
  <si>
    <t>ASESORIA INTEGRAL DE VIAJES CORPORATIVOS INCLUIDO EL SUMINISTRO DE TIQUETES AEREOS, RESERVAS DE ALOJAMIENTOS HOTELEROS Y DEMAS SERVICIOS ASOCIADOS A LOS VIAJES PARA FUNCIONARIOS Y PERSONAL AUTORIZADO DE EMPRESAS VARIAS DE MEDELLIN S.A. E.S.P</t>
  </si>
  <si>
    <t>CONTRATO INTERADMINISTRATIVO DE ADMINISTRACION DELEGADA, SIN REPRESENTACIÓN PARA ADMINISTRAR Y GERENCIAR LOS RECURSOS ENTREGADOS PARA LA VIGILANCIA Y SEGURIDAD DE LAS SEDES DE EMVARIAS S.A. E.S.P</t>
  </si>
  <si>
    <t>CONTRATO DE SERVIO DE TRANSPORTE TERRESTRE AUTOMOTOR INDIVIDUAL DE PASAJEROS EN VEHICULO TIPO TAXI PARA SERVIDORES DE EMVARIAS S.A. E.S.P Y/O PERSONAL AUTORIZADO</t>
  </si>
  <si>
    <t>MANTENIMIENTO, REPARACIÓN, ADECUACIÓN Y CONSTRUCCIÓN DE OBRAS CIVILES EN LAS INSTALACIONES DE EMVARIAS Y DEMÁS SITIOS QUE ESTA REQUIERA</t>
  </si>
  <si>
    <t>REPARACIÓN INTEGRAL HANGAR EN EL RSCR (INCUYE ESTABILIZACIÓN DEL TALUD MEDIANTE TERRACEO Y/O ANCLAJES)</t>
  </si>
  <si>
    <t>MANTENIMIENTO EQUIPO COMPRESOR DE AIRE</t>
  </si>
  <si>
    <t>DISEÑOS INTEGRALES (ARQUITECTÓNICOS, ESTRUCTURALES, ELECTRICOS), PARA REPOTENCIACIÓN DEL EDIFICIO DE BASE DE OPERACIONES DE EMVARIAS</t>
  </si>
  <si>
    <t>REPOTENCIACIÓN EDIFICIO BASE DE OPERACIONES Y TRANSFORMACIÓN PARA USO</t>
  </si>
  <si>
    <t>INTERVENTORIA INTEGRAL REPOTENCIACIÓN EDIFICIO BASE DE OPERACIONES Y TRANSFORMACIÓN PARA USO</t>
  </si>
  <si>
    <t>DISPONER DE UN SITIO ACONDICIONADO COMO OFICINA PARA EL ARRENDAMIENTO POR EMVARIAS, PARA QUE FUNCIONE COMO SEDE AL PERSONAL DE LA ENTIDAD, Y EN QUE SE GARANTICEN CONDICIONES DE USO ADTIVO, TEC, SEGURIDAD EN EL TRABAJO, OPERATIVO, ENTRE OTRAS</t>
  </si>
  <si>
    <t>CONTRATAR LA PRESTACIÓN DE LOS SERVICIOS DE ASEO, SOSTENIMIENTO, MANTENIMIENTO, JARDINERÍA, TRABAJO EN ALTURAS, OFICIOS VARIOS Y SUMINISTROS DE ASEO Y CAFETERÍA, PARA LAS DIFERENTES SEDES DE EMPRESAS VARIAS DE MEDELLÍN S.A. E.S.P</t>
  </si>
  <si>
    <t>PRESTACIÓN DE LOS SERVICIOS DE TRANSPORTE TERRESTRE ESPECIALIZADO</t>
  </si>
  <si>
    <t>PRESTACIÓN DE LOS SERVICIOS DE  OPERACIONES DOCUMENTALES, CUSTODIA, SOPORTE FUNCIONAL  Y TÉCNICO DE ENTER ONLINE Y EL NUEVO GESTOR DOCUMENTAL</t>
  </si>
  <si>
    <t>PRESTACIÓN DEL SERVICIO DE CORREOS POSTALES TANTO FÍSICOS COMO ELECTRÓNICOS EN LA MODALIDAD DE CORREOS NORMALES Y CERTIFICADOS A NIVEL LOCAL, REGIONAL Y NACIONAL</t>
  </si>
  <si>
    <t>PRESTACIÓN DE SERVICIOS DE AUDITORÍA EXTERNA PARA EPM Y ESTADOS FINANCIEROS CONSOLIDADOS DEL GRUPO EPM, Y REVISORÍA FISCAL PARA LAS FILIALES NACIONALES, BAJO NORMAS NIIF</t>
  </si>
  <si>
    <t>PRESTACIÓN DE SERVICIOS PROFESIONALES COMO ABOGADO PARA LA ASESORÍA Y APOYO INTEGRAL EN ASUNTOS DE CARÁCTER PENAL A EMPRESAS VARIAS DE MEDELLÍN</t>
  </si>
  <si>
    <t>PRESTACION DE SERVICIOS PROFESIONALES DE UN ABOGADO, PARA QUE BRINDE ASESORIA Y APOYO AL AREA DE ASUNTOS LEGALES Y SECRETARIA GENERAL</t>
  </si>
  <si>
    <t>CONTRATO DE PRESTACIÓN DE SERVICIOS PARA BRINDAR APOYO A LA GESTIÓN DE LOS DIFERENTES PROCESOS A CARGO DEL ÁREA DE ASUNTOS LEGALES Y SECRETARÍA GENERAL.</t>
  </si>
  <si>
    <t>PRESTACIÓN DE SERVICIOS DE UN PROFESIONAL PARA APOYAR EL PROCESO DE APROVECHAMIENTO DESDE EL COMPONENTE COMERCIAL QUE REQUIERA EMPRESAS VARIAS DE MEDELLÍN S.A. E.S.P</t>
  </si>
  <si>
    <t>PRESTACIÓN DE SERVICIOS DE UN PROFESIONAL PARA EL APOYO DE ACTIVIDADES E INICIATIVAS PARA LOS PROCESOS DE MERCADEO Y COMERCIAL DE EMPRESAS VARIAS DE MEDELLÍN S.A. E.S.P</t>
  </si>
  <si>
    <t>PRESTACIÓN DE SERVICIOS PARA LA EJECUCIÓN DE ACCIONES ENMARCADAS EN EL PLAN COMERCIAL DE EMPRESAS VARIAS DE MEDELLÍN S.A. E.S.P. Y LAS DEMÁS QUE LO COMPLEMENTEN Y/O MODIFIQUEN</t>
  </si>
  <si>
    <t>LIBERACIÓN AMBIENTAL (FLORA Y FAUNA) PROYECTO ET</t>
  </si>
  <si>
    <t>INTERVENTORÍA PROYECTO ET</t>
  </si>
  <si>
    <t>PRESTACIÓN DE SERVICIOS DE APOYO AL ÁREA DE GESTIÓN OPERATIVA</t>
  </si>
  <si>
    <t>ESTUDIO DE PREFACTIBILIDAD Y FACTIBILIDAD PARA LA SELECCIÓN DE PREDIOS, DISEÑO, CONSTRUCCIÓN Y OPERACIÓN DE UNA PLANTA DE TRATAMIENTO DE RESIDUOS ORGÁNICOS SEPARADOS EN LA FUENTE</t>
  </si>
  <si>
    <t>ESTRUCTURAR, FORMULAR Y GESTIONAR LA APROBACIÓN DEL PLAN DE GESTIÓN DE RIESGO DE DESASTRES (PGRD) DEL PROYECTO ESTACIÓN DE TRANSFERENCIA DE RESIDUOS DE EMPRESAS VARIAS DE MEDELLÍN S.A. E.S.P</t>
  </si>
  <si>
    <t xml:space="preserve">CONSTRUCCIÓN ESTACIÓN DE TRANSFERENCIA </t>
  </si>
  <si>
    <t>PÓLIZA MANEJO</t>
  </si>
  <si>
    <t>PÓLIZA TRANSPORTE DE VALORES</t>
  </si>
  <si>
    <t>PÓLIZA RESPONSABILIDAD CIVIL EXTRACONTRACTUAL RCE</t>
  </si>
  <si>
    <t>PÓLIZA  IRF</t>
  </si>
  <si>
    <t>SOAT</t>
  </si>
  <si>
    <t xml:space="preserve">PÓLIZA DAÑOS MENOR </t>
  </si>
  <si>
    <t>PÓLIZA AUTOS LIVIANOS, MOTOS, MYE</t>
  </si>
  <si>
    <t xml:space="preserve">CONTRATO CORRETAGE GRUPO 3 </t>
  </si>
  <si>
    <t xml:space="preserve">CONTRATO CORRETAGE GRUPO 2 </t>
  </si>
  <si>
    <t>CONTRATO CORRETAGE GRUPO 1</t>
  </si>
  <si>
    <t>PÓLIZA CIBERSEGURIDAD</t>
  </si>
  <si>
    <t>AE- ACUERDO MARCO FEPEP</t>
  </si>
  <si>
    <t>AUTOS PESADOS</t>
  </si>
  <si>
    <t>PÓLIZA RESPONSABILIDAD CIVIL EXTRACONTRACTUAL RCE DRONES</t>
  </si>
  <si>
    <t>PÓLIZA VIDA PATRONAL</t>
  </si>
  <si>
    <t>ASESORÍA EN EL MANEJO DE IMPUESTOS, TASAS Y CONTRIBUCIONES A CARGO DE EMVARIAS. ASÍ MISMO, LA PREPARACIÓN Y PRESENTACIÓN DE TODAS LAS OBLIGACIONES TRIBUTARIAS DE CUMPLIMIENTO</t>
  </si>
  <si>
    <t>PRESTACIÓN DE SERVICIOS APOYO SERVICIOS CORPORATIVOS</t>
  </si>
  <si>
    <t>SELECCIÓN Y RECLUTAMIENTO DE PERSONAL</t>
  </si>
  <si>
    <t>ASESORÍA DERECHO LABORAL  Y SEGURIDAD SOCIAL</t>
  </si>
  <si>
    <t>SERVICIOS DE CATERING</t>
  </si>
  <si>
    <t>SERVICIO DE OPERADOR LOGÍSTICO DE EVENTOS</t>
  </si>
  <si>
    <t xml:space="preserve">APOYO AL PROGRAMA DE SALUD OCUPACIONAL Y MEDICINA PREVENTINA Y DEL TRABAJO RIESGO PSICOSOCIAL </t>
  </si>
  <si>
    <t>SERVICIO DE AREA PROTEGIDA</t>
  </si>
  <si>
    <t>PRESTACIÓN DE SERVICIOS DE DESARROLLO, MANTENIMIENTO, SOPORTE Y ASESORÍA DE SOLUCIONES INFORMÁTICAS DE SOFTWARE EN SISTEMAS DE INFORMACIÓN DE EMVARIAS</t>
  </si>
  <si>
    <t>SERVICIOS SAAS DE LA PLATAFORMA LAPIZ PARA MANTEMINIENTO DE APLICAICONES COMO APP, SIPQR Y NUEVA IMPLEMENTACIONES</t>
  </si>
  <si>
    <t>SOPORTE, ACTUALIZACIÓN, MANTENIMIENTO, GESTIÓN DE CONTENIDOS Y DESARROLLOS DE APLICACIONES PARA EL PORTAL WEB DE EMVARIAS</t>
  </si>
  <si>
    <t>ACTA DE TRANSACCIÓN SERVICIOS TECNOLOGICOS</t>
  </si>
  <si>
    <t>SUMINISTRO, SOPORTE, ACTUALIZACIÓN, MANTENIMIENTO Y SERVICIOS Y LICENCIAS DE BMC REMEDY</t>
  </si>
  <si>
    <t>GESTIÓN DEL SOFTWARE INTEGRADO PARA ACTIVIDADES DEL SERVICIO PÚBLICO DE ASEO REALIZADO POR EMVARIAS</t>
  </si>
  <si>
    <t>LAGO DE DATOS (DATA LAKE)</t>
  </si>
  <si>
    <t>IMPLEMENTACIÓN DEL DRP(DISASTER RECOVERY PLAN PLAN DE RECUPERACIÓN ANTES DESASTRES)</t>
  </si>
  <si>
    <t>SUMINISTRO DE REPUESTOS Y SERVICIO TÉCNICO PARA EQUIPOS DE BARRIDO</t>
  </si>
  <si>
    <t>PRESTACIÓN DE SERVICIOS DE MANTENIMIENTO; SUMINISTRO DE REPUESTOS; FABRICACIÓN DE LOS SISTEMAS DE ESTRUCTURA, VIDRIOS, ACCESORIOS, LATONERÍA Y PINTURA, TAPICERÍA, ESCAPE E HIDRÁULICO PARA VEHÍCULOS Y EQUIPOS DE ASEO</t>
  </si>
  <si>
    <t>SUMINISTRO Y MANTENIMIENTO DE LLANTAS Y COMPONENTES A FINES</t>
  </si>
  <si>
    <t>ARRENDAMIENTO OPERATIVO DE VEHÍCULOS COMPACTADORES Y EQUIPOS PARA EL SERVICIO DE RECOLECCIÓN Y TRANSPORTE DE RESIDUOS</t>
  </si>
  <si>
    <t>REALIZAR LA INTERVENTORÍA INTEGRAL A LOS CONTRATOS CELEBRADOS POR EL ÁREA DE MANTENIMIENTO DE VEHÍCULOS DE EMPRESAS VARIAS DE MEDELLÍN S.A. E.S.P</t>
  </si>
  <si>
    <t>APOYO TÉCNICO Y ADMINISTRATIVO A LA GESTIÓN DE FLOTA AL SERVICIO DE EMVARIAS</t>
  </si>
  <si>
    <t>PRESTACIÓN DE SERVICIOS PROFESIONALES PARA LA GESTIÓN ADMINISTRATIVA Y CONTRACTUAL DEL ÁREA DE MANTENIMIENTO DE EMVARIAS S.A. E.S.P</t>
  </si>
  <si>
    <t>EL CONTRATISTA SE OBLIGA A SUMINISTRAR Y COMPRIMIR GNV EN LA MODALIDAD EN FIRME, EN LA ESTACIÓN DE SERVICIO GAS NATURAL VEHICULAR- EDS- EPM TASAJERA AL CONTRATANTE PARA GARANTIZAR EL SUMINISTRO A LA FLOTA DE VEHÍCULOS DEL CONTRATANTE</t>
  </si>
  <si>
    <t>SUMINISTRO DE COMBUSTIBLE LIQUIDO Y ADITIVOS PARA LOS VEHÍCULOS Y EQUIPOS</t>
  </si>
  <si>
    <t>COMPRA 1 VOLQUETA Y MANTENIMIENTO</t>
  </si>
  <si>
    <t>COMPRA 1 CARROTANQUE Y MANTENIMIENTO</t>
  </si>
  <si>
    <t>MANTENIMIENTO 1 VOLQUETA NUEVA</t>
  </si>
  <si>
    <t>MANTENIMIENTO 1 CARROTANQUE NUEVA</t>
  </si>
  <si>
    <t xml:space="preserve">COMPRA CAJAS ESTACIONARIAS </t>
  </si>
  <si>
    <t>EMVARIAS Y LA FUNDACIÓN UDEA, SE ASOCIAN PARA FORTALECER EL MODELO DE GESTIÓN DEL SERVICIO PÚBLICO DE RECOLECCIÓN DE BASURAS, PARA DESARROLLAR LAS ACTIVIDADES DE BARRIDO Y LIMPIEZA DE VIAS, EN DONDE SE REQUIERA LA PRESTACIÓN DEL SERVICIO</t>
  </si>
  <si>
    <t>SERVICIO DE PODA DE ÁRBOLES EN VÍAS, ÁREAS PÚBLICAS Y PRIVADAS, ACTIVIDADES COMPLEMENTARIAS REQUERIDAS POR EMVARIAS S.A E.S.P</t>
  </si>
  <si>
    <t xml:space="preserve">SERVICIO PÚBLICO DE ASEO EN EL COMPONENTE DE CORTE DE CESPED </t>
  </si>
  <si>
    <t>PRESTACIÓN DE SERVICIOS PARA LA GESTIÓN DEL PLAN DE MANEJO DEL COMPONENTE ARBOREO – PMCA REQUERIDO POR EMVARIAS S.AE.S.P</t>
  </si>
  <si>
    <t>PRESTACIÓN DEL SERVICIO DE CARGUE Y TRANSPORTE DE RCD – ESCOMBROS Y VOLUMINOSOS, HASTA EL SITIO DE DISPOSICION FINAL DEFINIDO POR EMVARIAS - SUMINISTRO DE MAQUINARIA Y EQUIPO REQUERIDO</t>
  </si>
  <si>
    <t>REALIZAR LA INTERVENTORÍA INTEGRAL A LOS CONTRATOS CELEBRADOS POR EL ÁREA DE SERVICIOS DE ASEO DE EMPRESAS VARIAS DE MEDELLÍN S.AE.S.P</t>
  </si>
  <si>
    <t>PRESTACIÓN DEL SERVICIO DE LAVADO Y DESINFECCIÓN DE ÁREAS PÚBLICAS Y PRIVADAS, SEÑALES VIALES, INFRAESTRUCTURA PÚBLICA Y DE LA OPERACIÓN EN LA PRESTACIÓN DEL SERVICIO PÚBLICO DE ASEO, SUMINISTRO DE EQUIPOS ESPECIALIZADOS PARA EL LAVADO</t>
  </si>
  <si>
    <t>ARRENDAMIENTO DE INMUEBLE PARA LA OPERACIÓN DE UNA ESTACIÓN DE CLASIFICACIÓN Y APROVECHAMIENTO –ECA- SEGÚN LAS NECESIDADES DE LA ACTIVIDAD DE APROVECHAMIENTO DE EMVARIAS</t>
  </si>
  <si>
    <t>SUMINISTRO DE CANASTILLAS PLASTICAS PARA ESTRATEGIA DE AMOBLAMIENTO URBANO</t>
  </si>
  <si>
    <t>SUMINISTRO DE CONTENEDORES EN POLIETILENO DE ALTA DENSIDAD PARA PRIMER USO CON TAG PARA EMVARIAS S.AE.S.P</t>
  </si>
  <si>
    <t>ASESORIA TECNICA INTEGRAL Y EL SUMINISTRO, INSTALACION, SEGUIMIENTO Y CONTROL DE LA INSTRUMENTACION GEOTECNICA DE LOS SITIOS DE DISPOSICION FINAL, O DONDE REQUIERA EMVARIAS O EL GRUPO EPM</t>
  </si>
  <si>
    <t>REALIZAR EL MONITOREO DE VARIABLES AMBIENTALES EN SITIOS DE INTERÉS DE EMPRESAS VARIAS DE MEDELLÍN S.A E.S.P ( MATRIZ AGUA)</t>
  </si>
  <si>
    <t>REALIZAR EL MONITOREO DE VARIABLES AMBIENTALES EN SITIOS DE INTERÉS DE EMPRESAS VARIAS DE MEDELLÍN S.A E.S.P ( MATRIZ AIRE)</t>
  </si>
  <si>
    <t>PRESTACIÓN DE SERVICIOS PROFESIONALES COMO INGENIERO CIVIL PARA EMPRESAS VARIAS DE MEDELLÍN</t>
  </si>
  <si>
    <t>MANTENIMIENTO PREVENTIVO Y CORRECTIVO DEL SISTEMA DE EQUIPOS DE PESAJE QUE ASÍ LO REQUIERA EMVARIAS - GRUPO EPM</t>
  </si>
  <si>
    <t>CARACTERIZACIÓN DE RESIDUOS SOLIDOS</t>
  </si>
  <si>
    <t>AHUYENTAMIENTO DE GALLINAZOS</t>
  </si>
  <si>
    <t>PRESTACIÓN DE SERVICIOS PROFESIONALES EN BIOLOGÍA PARA EL ÁREA DE DISPOSICIÓN FINAL Y LA EMPRESA EN GENERAL</t>
  </si>
  <si>
    <t>PRESTACIÓN DE SERVICIOS DE UN PROFESIONAL EN INGENIERÍA AMBIENTAL</t>
  </si>
  <si>
    <t>PRESTACIÓN DE SERVICIOS PROFESIONALES DE UN SOCIÓLOGO PARA APOYAR EN EL COMPONENTE SOCIAL DE LA GESTIÓN DEL ÁREA DE DISPOSICIÓN FINAL Y LA EMPRESA EN GENERAL</t>
  </si>
  <si>
    <t>PRESTACIÓN DE SERVICIOS DE UN PROFESIONAL EN EL ÁREA DE DISPOSICIÓN FINAL</t>
  </si>
  <si>
    <t>PRESTACIÓN DE SERVICIOS DE DISEÑADOR GRÁFICO PARA LA COORDINACIÓN DE COMUNICACIONES Y RELACIONES CORPORATIVAS</t>
  </si>
  <si>
    <t>PRESTACIÓN DE SERVICIOS DE COMUNICADORA PARA LA COORDINACIÓN DE COMUNICACIONES Y RELACIONES CORPORATIVAS</t>
  </si>
  <si>
    <t>PRESTACIÓN DE SERVICIOS DE PERIODISTA PARA LA COORDINACIÓN DE COMUNICACIONES Y RELACIONES CORPORATIVAS</t>
  </si>
  <si>
    <t>PRESTACIÓN DE SERVICIOS LOGÍSTICOS DE CATERING PARA EVENTOS Y ACTIVIDADES INSTITUCIONALES DE EMVARIAS GRUPO EPM</t>
  </si>
  <si>
    <t>PUBLICACIÓN DE AVISOS DE PRENSAS REFERENTES A INFORMES EMPRESARIALES, NOTICIAS, PUBLIRREPORTAJES, EDICTOS JUDICIALES, ENTRE OTROS, IMPRESIÓN, DISTRIBUCIÓN DE INSERTO DE PUBLICACIONES REQUERIDAS POR EMVARIAS S.A E.S.P, Y SUSCRIPCIONES ENTRE OTROS.</t>
  </si>
  <si>
    <t>PRESTACIÓN DE SERVICIOS COMO PROFESIONAL SOCIAL PARA LA GESTIÓN ENFOCADA EN LOS PROYECTOS ESTRATÉGICOS DE EMVARIAS DESDE EL PROGRAMA DE CULTURA CIUDADANA DEL ASEO EN MEDELLÍN Y SUS CORREGIMIENTOS CON TODOS LOS GRUPOS DE INTERÉS.</t>
  </si>
  <si>
    <t>PRESTACIÓN DE SERVICIOS COMO PROFESIONAL AMBIENTAL PARA LA GESTIÓN Y EL FORTALECIMIENTO DE LA CULTURA CIUDADANA DEL ASEO Y LA PROMOCIÓN DE SERVICIOS ESPECIALES EN MEDELLÍN Y SUS CORREGIMIENTOS CON TODOS LOS GRUPOS DE INTERÉS.</t>
  </si>
  <si>
    <t>PRESTACIÓN DE SERVICIOS DE APOYO AMBIENTAL PARA EL FORTALECIMIENTO DE LA CULTURA CIUDADANA DEL ASEO EN MEDELLÍN Y SUS CORREGIMIENTOS CON TODOS LOS GRUPOS DE INTERÉS.</t>
  </si>
  <si>
    <t>PRESTACIÓN DE SERVICIOS COMO GESTOR PEDAGÓGICO DE APOYO PARA EL FORTALECIMIENTO DE LA CULTURA CIUDADANA DEL ASEO EN MEDELLÍN Y SUS CORREGIMIENTOS CON TODOS LOS GRUPOS DE INTERÉS.</t>
  </si>
  <si>
    <t>PRESTACIÓN DE SERVICIOS COMO DINAMIZADOR LOGÍSTICO DE APOYO PARA EL FORTALECIMIENTO DE LA CULTURA CIUDADANA DEL ASEO EN MEDELLÍN Y SUS CORREGIMIENTOS CON TODOS LOS GRUPOS DE INTERÉS</t>
  </si>
  <si>
    <t>PRESTACIÓN DE SERVICIOS COMO COMUNICADOR SOCIAL JUNIOR DE APOYO AL DESARROLLO DE ESTRATEGIAS COMUNICACIONALES DEL PROGRAMA DE CULTURA CIUDADANA DEL ASEO EN MEDELLÍN Y SUS CORREGIMIENTOS CON TODOS LOS GRUPOS DE INTERÉS.</t>
  </si>
  <si>
    <t>PRESTACIÓN DE SERVICIOS PROFESIONALES DE APOYO ADMINISTRATIVO PARA LA GESTIÓN TÉCNICA Y CONTRACTUAL DEL PROGRAMA DE CULTURA CIUDADANA DEL ASEO.</t>
  </si>
  <si>
    <t>APOYAR AL ÁREA DE SERVICIOS DE ASEO DE EMVARIAS EN LA ADMINISTRACIÓN, CONTINUIDAD Y CONSOLIDACIÓN DE LA ESTRUCTURACIÓN TÉCNICA, OPERATIVA Y ADMINISTRATIVA DEL SERVICIO INTEGRAL DE ASEO, CAFETERÍA Y SERVICIOS COMPLEMENTARIOS -FACILITY SERVICES</t>
  </si>
  <si>
    <t>PRESTACIÓN DE LOS SERVICIOS DE FACTURACIÓN, DISTRIBUCIÓN DE FACTURAS, GESTIÓN DE CARTERA, REPORTES ASOCIADOS A LA CARTERA Y RECAUDO CONJUNTO DE LA TARIFA DEL SERVICIO PÚBLICO DOMICILIARIO DE ASEO Y SERVICIOS ESPECIALES.</t>
  </si>
  <si>
    <t>[81112103</t>
  </si>
  <si>
    <t>2026-01-211T12:00:00</t>
  </si>
  <si>
    <t>mes de inicio</t>
  </si>
  <si>
    <t>CRW379905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</si>
</sst>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</numFmts>
  <fonts count="3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Calibri Light"/>
      <family val="2"/>
    </font>
    <font>
      <u/>
      <sz val="11"/>
      <color theme="10"/>
      <name val="Aptos Narrow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8"/>
      <color theme="1"/>
      <name val="Aptos Display"/>
      <family val="2"/>
      <scheme val="major"/>
    </font>
    <font>
      <b/>
      <sz val="8"/>
      <color theme="1"/>
      <name val="Aptos Display"/>
      <family val="2"/>
      <scheme val="major"/>
    </font>
    <font>
      <sz val="11"/>
      <color theme="1"/>
      <name val="Century Gothic"/>
      <family val="2"/>
    </font>
    <font>
      <sz val="8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color theme="1"/>
      <name val="Aptos Display"/>
      <family val="2"/>
    </font>
    <font>
      <sz val="10"/>
      <color theme="6" tint="-0.249977111117893"/>
      <name val="Aptos Display"/>
      <family val="2"/>
    </font>
    <font>
      <sz val="10"/>
      <name val="Aptos Display"/>
      <family val="2"/>
    </font>
    <font>
      <sz val="10"/>
      <color theme="1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i/>
      <sz val="9"/>
      <name val="Arial"/>
      <family val="2"/>
    </font>
    <font>
      <sz val="10"/>
      <color theme="1"/>
      <name val="Arial"/>
      <family val="2"/>
    </font>
    <font>
      <sz val="10"/>
      <color theme="6" tint="-0.249977111117893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0" fontId="4" fillId="4" borderId="0" applyNumberFormat="0" applyBorder="0" applyProtection="0">
      <alignment horizontal="center" vertical="center"/>
    </xf>
    <xf numFmtId="49" fontId="5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6" applyNumberFormat="0" applyAlignment="0" applyProtection="0"/>
    <xf numFmtId="0" fontId="16" fillId="9" borderId="7" applyNumberFormat="0" applyAlignment="0" applyProtection="0"/>
    <xf numFmtId="0" fontId="17" fillId="9" borderId="6" applyNumberFormat="0" applyAlignment="0" applyProtection="0"/>
    <xf numFmtId="0" fontId="18" fillId="0" borderId="8" applyNumberFormat="0" applyFill="0" applyAlignment="0" applyProtection="0"/>
    <xf numFmtId="0" fontId="19" fillId="10" borderId="9" applyNumberFormat="0" applyAlignment="0" applyProtection="0"/>
    <xf numFmtId="0" fontId="20" fillId="0" borderId="0" applyNumberFormat="0" applyFill="0" applyBorder="0" applyAlignment="0" applyProtection="0"/>
    <xf numFmtId="0" fontId="7" fillId="11" borderId="10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2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2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2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2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2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2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43" fontId="7" fillId="0" borderId="0" applyFont="0" applyFill="0" applyBorder="0" applyAlignment="0" applyProtection="0"/>
    <xf numFmtId="0" fontId="23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6" fillId="0" borderId="0"/>
    <xf numFmtId="0" fontId="3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12">
    <xf numFmtId="0" fontId="0" fillId="0" borderId="0" xfId="0"/>
    <xf numFmtId="0" fontId="2" fillId="0" borderId="1" xfId="0" applyFont="1" applyBorder="1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vertical="top"/>
    </xf>
    <xf numFmtId="49" fontId="5" fillId="0" borderId="2" xfId="2" applyBorder="1" applyProtection="1">
      <alignment horizontal="left" vertical="center"/>
    </xf>
    <xf numFmtId="0" fontId="27" fillId="0" borderId="0" xfId="0" applyFont="1" applyAlignment="1">
      <alignment horizontal="left"/>
    </xf>
    <xf numFmtId="0" fontId="27" fillId="0" borderId="0" xfId="0" applyFont="1"/>
    <xf numFmtId="0" fontId="27" fillId="3" borderId="0" xfId="0" applyFont="1" applyFill="1" applyAlignment="1" applyProtection="1">
      <alignment horizontal="left" vertical="center"/>
      <protection locked="0"/>
    </xf>
    <xf numFmtId="0" fontId="24" fillId="0" borderId="0" xfId="0" applyFont="1" applyAlignment="1">
      <alignment horizontal="left"/>
    </xf>
    <xf numFmtId="0" fontId="27" fillId="0" borderId="0" xfId="0" applyFont="1" applyAlignment="1">
      <alignment horizontal="left" vertical="center"/>
    </xf>
    <xf numFmtId="1" fontId="27" fillId="0" borderId="0" xfId="0" applyNumberFormat="1" applyFont="1" applyAlignment="1">
      <alignment horizontal="left"/>
    </xf>
    <xf numFmtId="0" fontId="27" fillId="3" borderId="0" xfId="0" applyFont="1" applyFill="1" applyAlignment="1" applyProtection="1">
      <alignment horizontal="left" vertical="center" wrapText="1"/>
      <protection locked="0"/>
    </xf>
    <xf numFmtId="0" fontId="25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center"/>
    </xf>
    <xf numFmtId="0" fontId="24" fillId="0" borderId="0" xfId="0" applyFont="1" applyAlignment="1" applyProtection="1">
      <alignment horizontal="left" vertical="center"/>
      <protection locked="0"/>
    </xf>
    <xf numFmtId="0" fontId="25" fillId="2" borderId="0" xfId="0" applyFont="1" applyFill="1" applyAlignment="1">
      <alignment vertical="center" wrapText="1"/>
    </xf>
    <xf numFmtId="0" fontId="28" fillId="3" borderId="0" xfId="0" applyFont="1" applyFill="1" applyAlignment="1" applyProtection="1">
      <alignment vertical="center"/>
      <protection locked="0"/>
    </xf>
    <xf numFmtId="0" fontId="25" fillId="3" borderId="0" xfId="0" applyFont="1" applyFill="1" applyAlignment="1" applyProtection="1">
      <alignment vertical="center"/>
      <protection locked="0"/>
    </xf>
    <xf numFmtId="0" fontId="29" fillId="0" borderId="0" xfId="0" applyFont="1" applyAlignment="1">
      <alignment horizontal="left" vertical="center"/>
    </xf>
    <xf numFmtId="0" fontId="29" fillId="3" borderId="0" xfId="0" applyFont="1" applyFill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/>
    <xf numFmtId="0" fontId="29" fillId="3" borderId="0" xfId="0" applyFont="1" applyFill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3" borderId="0" xfId="0" applyFont="1" applyFill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left" vertical="center"/>
    </xf>
    <xf numFmtId="0" fontId="30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/>
      <protection locked="0"/>
    </xf>
    <xf numFmtId="43" fontId="27" fillId="0" borderId="0" xfId="50" applyFont="1" applyAlignment="1">
      <alignment horizontal="left"/>
    </xf>
    <xf numFmtId="164" fontId="29" fillId="0" borderId="0" xfId="50" applyNumberFormat="1" applyFont="1" applyAlignment="1">
      <alignment horizontal="left"/>
    </xf>
    <xf numFmtId="164" fontId="29" fillId="0" borderId="0" xfId="50" applyNumberFormat="1" applyFont="1" applyAlignment="1">
      <alignment horizontal="left" vertical="center"/>
    </xf>
    <xf numFmtId="0" fontId="29" fillId="36" borderId="0" xfId="0" applyFont="1" applyFill="1" applyAlignment="1">
      <alignment horizontal="left" vertical="center" wrapText="1"/>
    </xf>
    <xf numFmtId="0" fontId="29" fillId="37" borderId="0" xfId="0" applyFont="1" applyFill="1" applyAlignment="1" applyProtection="1">
      <alignment horizontal="left" vertical="center"/>
      <protection locked="0"/>
    </xf>
    <xf numFmtId="164" fontId="29" fillId="37" borderId="0" xfId="50" applyNumberFormat="1" applyFont="1" applyFill="1" applyAlignment="1">
      <alignment horizontal="left"/>
    </xf>
    <xf numFmtId="0" fontId="29" fillId="37" borderId="0" xfId="0" applyFont="1" applyFill="1" applyAlignment="1">
      <alignment horizontal="left"/>
    </xf>
    <xf numFmtId="164" fontId="29" fillId="37" borderId="0" xfId="50" applyNumberFormat="1" applyFont="1" applyFill="1" applyAlignment="1">
      <alignment horizontal="left" vertical="center"/>
    </xf>
    <xf numFmtId="0" fontId="29" fillId="37" borderId="0" xfId="0" applyFont="1" applyFill="1" applyAlignment="1">
      <alignment horizontal="left" vertical="center" wrapText="1"/>
    </xf>
    <xf numFmtId="0" fontId="29" fillId="36" borderId="0" xfId="0" applyFont="1" applyFill="1" applyAlignment="1">
      <alignment horizontal="left" vertical="center"/>
    </xf>
    <xf numFmtId="164" fontId="31" fillId="0" borderId="0" xfId="50" applyNumberFormat="1" applyFont="1" applyAlignment="1">
      <alignment horizontal="left"/>
    </xf>
    <xf numFmtId="0" fontId="31" fillId="0" borderId="0" xfId="0" applyFont="1" applyAlignment="1">
      <alignment horizontal="left" vertical="center" wrapText="1"/>
    </xf>
    <xf numFmtId="0" fontId="31" fillId="37" borderId="0" xfId="0" applyFont="1" applyFill="1" applyAlignment="1">
      <alignment horizontal="left"/>
    </xf>
    <xf numFmtId="0" fontId="31" fillId="36" borderId="0" xfId="0" applyFont="1" applyFill="1" applyAlignment="1">
      <alignment horizontal="left" vertical="center" wrapText="1"/>
    </xf>
    <xf numFmtId="164" fontId="29" fillId="0" borderId="0" xfId="50" applyNumberFormat="1" applyFont="1" applyAlignment="1" applyProtection="1">
      <alignment horizontal="left" vertical="center"/>
      <protection locked="0"/>
    </xf>
    <xf numFmtId="164" fontId="31" fillId="37" borderId="0" xfId="50" applyNumberFormat="1" applyFont="1" applyFill="1" applyAlignment="1">
      <alignment horizontal="left"/>
    </xf>
    <xf numFmtId="164" fontId="29" fillId="37" borderId="0" xfId="50" applyNumberFormat="1" applyFont="1" applyFill="1" applyAlignment="1" applyProtection="1">
      <alignment horizontal="left" vertical="center"/>
      <protection locked="0"/>
    </xf>
    <xf numFmtId="164" fontId="29" fillId="36" borderId="0" xfId="50" applyNumberFormat="1" applyFont="1" applyFill="1" applyAlignment="1">
      <alignment horizontal="left"/>
    </xf>
    <xf numFmtId="164" fontId="29" fillId="36" borderId="0" xfId="50" applyNumberFormat="1" applyFont="1" applyFill="1" applyAlignment="1">
      <alignment horizontal="left" vertical="center"/>
    </xf>
    <xf numFmtId="164" fontId="30" fillId="0" borderId="0" xfId="50" applyNumberFormat="1" applyFont="1" applyAlignment="1">
      <alignment horizontal="left" vertical="center"/>
    </xf>
    <xf numFmtId="14" fontId="27" fillId="0" borderId="0" xfId="0" applyNumberFormat="1" applyFont="1" applyAlignment="1">
      <alignment horizontal="left"/>
    </xf>
    <xf numFmtId="0" fontId="27" fillId="37" borderId="0" xfId="0" applyFont="1" applyFill="1" applyAlignment="1">
      <alignment horizontal="left" vertical="center"/>
    </xf>
    <xf numFmtId="0" fontId="29" fillId="38" borderId="0" xfId="0" applyFont="1" applyFill="1" applyAlignment="1">
      <alignment horizontal="left" vertical="center" wrapText="1"/>
    </xf>
    <xf numFmtId="0" fontId="27" fillId="39" borderId="0" xfId="0" applyFont="1" applyFill="1" applyAlignment="1">
      <alignment horizontal="left" vertical="center"/>
    </xf>
    <xf numFmtId="164" fontId="27" fillId="0" borderId="0" xfId="50" applyNumberFormat="1" applyFont="1" applyAlignment="1">
      <alignment horizontal="left"/>
    </xf>
    <xf numFmtId="0" fontId="27" fillId="40" borderId="0" xfId="0" applyFont="1" applyFill="1" applyAlignment="1">
      <alignment horizontal="left"/>
    </xf>
    <xf numFmtId="164" fontId="29" fillId="38" borderId="0" xfId="50" applyNumberFormat="1" applyFont="1" applyFill="1" applyAlignment="1">
      <alignment horizontal="left"/>
    </xf>
    <xf numFmtId="164" fontId="29" fillId="38" borderId="0" xfId="50" applyNumberFormat="1" applyFont="1" applyFill="1" applyAlignment="1">
      <alignment horizontal="left" vertical="center"/>
    </xf>
    <xf numFmtId="0" fontId="29" fillId="38" borderId="0" xfId="0" applyFont="1" applyFill="1" applyAlignment="1">
      <alignment horizontal="left"/>
    </xf>
    <xf numFmtId="0" fontId="29" fillId="38" borderId="0" xfId="0" applyFont="1" applyFill="1" applyAlignment="1">
      <alignment horizontal="left" vertical="center"/>
    </xf>
    <xf numFmtId="0" fontId="32" fillId="3" borderId="2" xfId="0" applyFont="1" applyFill="1" applyBorder="1" applyAlignment="1" applyProtection="1">
      <alignment horizontal="justify" vertical="center" wrapText="1"/>
      <protection locked="0"/>
    </xf>
    <xf numFmtId="164" fontId="32" fillId="3" borderId="2" xfId="50" applyNumberFormat="1" applyFont="1" applyFill="1" applyBorder="1" applyAlignment="1" applyProtection="1">
      <alignment horizontal="center" vertical="center" wrapText="1"/>
      <protection locked="0"/>
    </xf>
    <xf numFmtId="0" fontId="33" fillId="3" borderId="2" xfId="0" applyFont="1" applyFill="1" applyBorder="1" applyAlignment="1" applyProtection="1">
      <alignment horizontal="center" vertical="center" wrapText="1"/>
      <protection locked="0"/>
    </xf>
    <xf numFmtId="0" fontId="29" fillId="41" borderId="0" xfId="0" applyFont="1" applyFill="1" applyAlignment="1">
      <alignment horizontal="left" vertical="center" wrapText="1"/>
    </xf>
    <xf numFmtId="0" fontId="29" fillId="42" borderId="0" xfId="0" applyFont="1" applyFill="1" applyAlignment="1">
      <alignment horizontal="left" vertical="center"/>
    </xf>
    <xf numFmtId="0" fontId="29" fillId="42" borderId="0" xfId="0" applyFont="1" applyFill="1" applyAlignment="1">
      <alignment horizontal="left"/>
    </xf>
    <xf numFmtId="0" fontId="29" fillId="42" borderId="0" xfId="0" applyFont="1" applyFill="1" applyAlignment="1" applyProtection="1">
      <alignment horizontal="left" vertical="center"/>
      <protection locked="0"/>
    </xf>
    <xf numFmtId="0" fontId="31" fillId="42" borderId="0" xfId="0" applyFont="1" applyFill="1" applyAlignment="1">
      <alignment horizontal="left"/>
    </xf>
    <xf numFmtId="0" fontId="31" fillId="0" borderId="0" xfId="0" applyFont="1"/>
    <xf numFmtId="0" fontId="6" fillId="42" borderId="0" xfId="0" applyFont="1" applyFill="1" applyAlignment="1">
      <alignment horizontal="left"/>
    </xf>
    <xf numFmtId="0" fontId="25" fillId="2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31" fillId="0" borderId="0" xfId="50" applyNumberFormat="1" applyFont="1" applyAlignment="1">
      <alignment horizontal="left" vertical="center"/>
    </xf>
    <xf numFmtId="164" fontId="27" fillId="0" borderId="0" xfId="50" applyNumberFormat="1" applyFont="1" applyAlignment="1">
      <alignment horizontal="left" vertical="center"/>
    </xf>
    <xf numFmtId="1" fontId="27" fillId="0" borderId="0" xfId="0" applyNumberFormat="1" applyFont="1" applyAlignment="1">
      <alignment horizontal="left" vertical="center"/>
    </xf>
    <xf numFmtId="0" fontId="27" fillId="40" borderId="0" xfId="0" applyFont="1" applyFill="1" applyAlignment="1">
      <alignment horizontal="left" vertical="center"/>
    </xf>
    <xf numFmtId="0" fontId="27" fillId="38" borderId="0" xfId="0" applyFont="1" applyFill="1" applyAlignment="1">
      <alignment horizontal="left" vertical="center"/>
    </xf>
    <xf numFmtId="0" fontId="29" fillId="43" borderId="0" xfId="0" applyFont="1" applyFill="1" applyAlignment="1">
      <alignment horizontal="left"/>
    </xf>
    <xf numFmtId="0" fontId="29" fillId="43" borderId="0" xfId="0" applyFont="1" applyFill="1" applyAlignment="1">
      <alignment horizontal="left" vertical="center"/>
    </xf>
    <xf numFmtId="0" fontId="29" fillId="43" borderId="0" xfId="0" applyFont="1" applyFill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left" vertical="center"/>
      <protection locked="0"/>
    </xf>
    <xf numFmtId="43" fontId="29" fillId="0" borderId="0" xfId="50" applyFont="1" applyAlignment="1" applyProtection="1">
      <alignment horizontal="left" vertical="center"/>
      <protection locked="0"/>
    </xf>
    <xf numFmtId="0" fontId="29" fillId="43" borderId="0" xfId="0" applyFont="1" applyFill="1" applyAlignment="1">
      <alignment vertical="center"/>
    </xf>
    <xf numFmtId="0" fontId="32" fillId="0" borderId="2" xfId="0" applyFont="1" applyBorder="1" applyAlignment="1" applyProtection="1">
      <alignment horizontal="center" vertical="center" wrapText="1"/>
      <protection locked="0"/>
    </xf>
    <xf numFmtId="0" fontId="29" fillId="37" borderId="0" xfId="0" applyFont="1" applyFill="1" applyAlignment="1">
      <alignment vertical="center"/>
    </xf>
    <xf numFmtId="164" fontId="29" fillId="0" borderId="0" xfId="50" applyNumberFormat="1" applyFont="1" applyFill="1" applyAlignment="1">
      <alignment horizontal="left" vertical="center"/>
    </xf>
    <xf numFmtId="164" fontId="29" fillId="0" borderId="0" xfId="50" applyNumberFormat="1" applyFont="1" applyFill="1" applyAlignment="1">
      <alignment horizontal="left"/>
    </xf>
    <xf numFmtId="164" fontId="30" fillId="0" borderId="0" xfId="50" applyNumberFormat="1" applyFont="1" applyFill="1" applyAlignment="1">
      <alignment horizontal="left"/>
    </xf>
    <xf numFmtId="164" fontId="31" fillId="0" borderId="0" xfId="50" applyNumberFormat="1" applyFont="1" applyFill="1" applyAlignment="1">
      <alignment horizontal="left"/>
    </xf>
    <xf numFmtId="164" fontId="29" fillId="0" borderId="0" xfId="50" applyNumberFormat="1" applyFont="1" applyFill="1" applyAlignment="1" applyProtection="1">
      <alignment horizontal="left" vertical="center"/>
      <protection locked="0"/>
    </xf>
    <xf numFmtId="164" fontId="30" fillId="0" borderId="0" xfId="50" applyNumberFormat="1" applyFont="1" applyFill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/>
    </xf>
    <xf numFmtId="0" fontId="35" fillId="0" borderId="0" xfId="0" applyFont="1" applyAlignment="1" applyProtection="1">
      <alignment horizontal="left" vertical="center"/>
      <protection locked="0"/>
    </xf>
    <xf numFmtId="164" fontId="32" fillId="3" borderId="2" xfId="53" applyNumberFormat="1" applyFont="1" applyFill="1" applyBorder="1" applyAlignment="1" applyProtection="1">
      <alignment horizontal="center" vertical="center" wrapText="1"/>
      <protection locked="0"/>
    </xf>
    <xf numFmtId="164" fontId="29" fillId="44" borderId="0" xfId="50" applyNumberFormat="1" applyFont="1" applyFill="1" applyAlignment="1">
      <alignment horizontal="left"/>
    </xf>
    <xf numFmtId="0" fontId="34" fillId="0" borderId="0" xfId="0" applyFont="1" applyAlignment="1">
      <alignment horizontal="center" vertical="center" wrapText="1"/>
    </xf>
  </cellXfs>
  <cellStyles count="55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odyStyle" xfId="2" xr:uid="{507A8B24-2BF4-4DD6-A837-5875A70DEAEA}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HeaderStyle" xfId="1" xr:uid="{05F33895-CF7A-48D5-A3DA-EF14644DB63C}"/>
    <cellStyle name="Hyperlink" xfId="49" xr:uid="{0769A6B6-8735-4547-A2C2-1FFC4FF6D187}"/>
    <cellStyle name="Incorrecto" xfId="9" builtinId="27" customBuiltin="1"/>
    <cellStyle name="Millares" xfId="50" builtinId="3"/>
    <cellStyle name="Millares 2" xfId="44" xr:uid="{EDE78AFE-5689-41B5-A407-ADD2A56D2D3B}"/>
    <cellStyle name="Millares 2 2" xfId="47" xr:uid="{E84330A4-0346-43D1-9E89-7E1EF98146DB}"/>
    <cellStyle name="Millares 2 2 2" xfId="53" xr:uid="{752854E6-4055-4A57-8120-07B46D05BB9C}"/>
    <cellStyle name="Millares 2 3" xfId="51" xr:uid="{19017880-9E0A-4FC1-932B-BABEA39E5526}"/>
    <cellStyle name="Millares 3" xfId="54" xr:uid="{4F3D45B9-3EC6-4372-B143-AC439E6BE523}"/>
    <cellStyle name="Moneda 2" xfId="46" xr:uid="{0BE7B22F-988E-409F-8F84-11349A95CB6D}"/>
    <cellStyle name="Moneda 2 2" xfId="52" xr:uid="{06470BF0-5F9A-449D-87F4-FA915DBF20D4}"/>
    <cellStyle name="Neutral" xfId="10" builtinId="28" customBuiltin="1"/>
    <cellStyle name="Normal" xfId="0" builtinId="0"/>
    <cellStyle name="Normal 3" xfId="48" xr:uid="{FC990435-7AC9-466F-B958-64EBFAC101EA}"/>
    <cellStyle name="Normal 6 2" xfId="45" xr:uid="{F0D5B3E6-5B47-478F-A839-AD32ACBA7FE7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ULA ANDREA RANGEL ARIAS" id="{18F8F8C7-2F4D-49AB-9DD0-D46108F59EBD}" userId="S::PAULA.RANGEL@essa.com.co::39db13ba-f122-4670-b985-60b5322f95ad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26" dT="2025-09-23T18:02:40.96" personId="{18F8F8C7-2F4D-49AB-9DD0-D46108F59EBD}" id="{A9236A15-5C58-4D19-B0C0-893F80B03D98}">
    <text>Es posible que se requiera solicitar ampliar el cupo (presentar Junta Directiva)</text>
  </threadedComment>
  <threadedComment ref="B131" dT="2025-09-23T18:02:40.96" personId="{18F8F8C7-2F4D-49AB-9DD0-D46108F59EBD}" id="{0011F2FA-A64C-4467-8FDD-FF84A730E835}">
    <text>Es posible que se requiera solicitar ampliar el cupo (presentar Junta Directiva)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31" dT="2025-09-23T18:02:40.96" personId="{18F8F8C7-2F4D-49AB-9DD0-D46108F59EBD}" id="{AC56C540-2920-471C-AB75-9BADC4A765C6}">
    <text>Es posible que se requiera solicitar ampliar el cupo (presentar Junta Directiva)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0821A-D8ED-4F9A-AEDA-169B2C0F0C6E}">
  <dimension ref="A1:T317"/>
  <sheetViews>
    <sheetView topLeftCell="A128" zoomScale="90" zoomScaleNormal="90" workbookViewId="0">
      <selection activeCell="B2" sqref="B2:B132"/>
    </sheetView>
  </sheetViews>
  <sheetFormatPr baseColWidth="10" defaultRowHeight="10.5" x14ac:dyDescent="0.25"/>
  <cols>
    <col min="1" max="1" width="14.90625" style="7" customWidth="1"/>
    <col min="2" max="2" width="52.81640625" style="7" customWidth="1"/>
    <col min="3" max="3" width="10.90625" style="7" customWidth="1"/>
    <col min="4" max="4" width="10.90625" style="7"/>
    <col min="5" max="5" width="13.6328125" style="7" hidden="1" customWidth="1"/>
    <col min="6" max="6" width="10.90625" style="7"/>
    <col min="7" max="7" width="17.453125" style="7" bestFit="1" customWidth="1"/>
    <col min="8" max="8" width="10.90625" style="7" customWidth="1"/>
    <col min="9" max="11" width="10.90625" style="7"/>
    <col min="12" max="12" width="15.81640625" style="7" customWidth="1"/>
    <col min="13" max="15" width="10.90625" style="7"/>
    <col min="16" max="16" width="40.26953125" style="7" customWidth="1"/>
    <col min="17" max="19" width="10.90625" style="7"/>
    <col min="20" max="20" width="40.26953125" style="8" bestFit="1" customWidth="1"/>
    <col min="21" max="16384" width="10.90625" style="7"/>
  </cols>
  <sheetData>
    <row r="1" spans="1:20" s="10" customFormat="1" ht="51" customHeight="1" x14ac:dyDescent="0.25">
      <c r="A1" s="14" t="s">
        <v>117</v>
      </c>
      <c r="B1" s="15" t="s">
        <v>44</v>
      </c>
      <c r="C1" s="15" t="s">
        <v>118</v>
      </c>
      <c r="D1" s="15" t="s">
        <v>25</v>
      </c>
      <c r="E1" s="14" t="s">
        <v>24</v>
      </c>
      <c r="F1" s="14"/>
      <c r="G1" s="14" t="s">
        <v>23</v>
      </c>
      <c r="H1" s="14" t="s">
        <v>22</v>
      </c>
      <c r="I1" s="14" t="s">
        <v>21</v>
      </c>
      <c r="J1" s="14" t="s">
        <v>20</v>
      </c>
      <c r="K1" s="14" t="s">
        <v>664</v>
      </c>
      <c r="L1" s="15" t="s">
        <v>119</v>
      </c>
      <c r="M1" s="14" t="s">
        <v>19</v>
      </c>
      <c r="N1" s="14" t="s">
        <v>120</v>
      </c>
      <c r="O1" s="14" t="s">
        <v>18</v>
      </c>
      <c r="P1" s="14" t="s">
        <v>17</v>
      </c>
      <c r="Q1" s="14" t="s">
        <v>16</v>
      </c>
      <c r="R1" s="14" t="s">
        <v>15</v>
      </c>
      <c r="S1" s="14" t="s">
        <v>14</v>
      </c>
      <c r="T1" s="17" t="s">
        <v>13</v>
      </c>
    </row>
    <row r="2" spans="1:20" s="21" customFormat="1" ht="13" x14ac:dyDescent="0.3">
      <c r="A2" s="7" t="s">
        <v>383</v>
      </c>
      <c r="B2" s="104" t="s">
        <v>552</v>
      </c>
      <c r="C2" s="20" t="s">
        <v>121</v>
      </c>
      <c r="D2" s="20" t="s">
        <v>3</v>
      </c>
      <c r="E2" s="20" t="s">
        <v>180</v>
      </c>
      <c r="F2" s="20" t="s">
        <v>495</v>
      </c>
      <c r="G2" s="95">
        <v>197453750</v>
      </c>
      <c r="H2" s="20" t="s">
        <v>123</v>
      </c>
      <c r="I2" s="20" t="s">
        <v>125</v>
      </c>
      <c r="J2" s="20">
        <v>270</v>
      </c>
      <c r="K2" s="101">
        <v>1</v>
      </c>
      <c r="L2" s="20" t="s">
        <v>184</v>
      </c>
      <c r="M2" s="20" t="s">
        <v>181</v>
      </c>
      <c r="N2" s="103">
        <v>76111501</v>
      </c>
      <c r="O2" s="20" t="s">
        <v>354</v>
      </c>
      <c r="P2" s="20" t="s">
        <v>182</v>
      </c>
      <c r="Q2" s="20" t="s">
        <v>0</v>
      </c>
      <c r="R2" s="20" t="s">
        <v>76</v>
      </c>
      <c r="S2" s="20" t="s">
        <v>77</v>
      </c>
      <c r="T2" s="20" t="s">
        <v>78</v>
      </c>
    </row>
    <row r="3" spans="1:20" s="21" customFormat="1" ht="13" x14ac:dyDescent="0.3">
      <c r="A3" s="20"/>
      <c r="B3" s="104" t="s">
        <v>552</v>
      </c>
      <c r="C3" s="20"/>
      <c r="D3" s="20" t="s">
        <v>3</v>
      </c>
      <c r="E3" s="20"/>
      <c r="F3" s="20" t="s">
        <v>495</v>
      </c>
      <c r="G3" s="95">
        <v>400000000</v>
      </c>
      <c r="H3" s="20"/>
      <c r="I3" s="20" t="s">
        <v>125</v>
      </c>
      <c r="J3" s="20">
        <f>365+90</f>
        <v>455</v>
      </c>
      <c r="K3" s="101">
        <v>10</v>
      </c>
      <c r="L3" s="20" t="s">
        <v>139</v>
      </c>
      <c r="M3" s="20" t="s">
        <v>181</v>
      </c>
      <c r="N3" s="103">
        <v>76111501</v>
      </c>
      <c r="O3" s="20"/>
      <c r="P3" s="20" t="s">
        <v>182</v>
      </c>
      <c r="Q3" s="20" t="s">
        <v>0</v>
      </c>
      <c r="R3" s="20" t="s">
        <v>76</v>
      </c>
      <c r="S3" s="20" t="s">
        <v>77</v>
      </c>
      <c r="T3" s="20" t="s">
        <v>78</v>
      </c>
    </row>
    <row r="4" spans="1:20" s="22" customFormat="1" ht="13" x14ac:dyDescent="0.3">
      <c r="A4" s="7" t="s">
        <v>384</v>
      </c>
      <c r="B4" s="104" t="s">
        <v>553</v>
      </c>
      <c r="C4" s="20" t="s">
        <v>121</v>
      </c>
      <c r="D4" s="20" t="s">
        <v>3</v>
      </c>
      <c r="E4" s="20" t="s">
        <v>180</v>
      </c>
      <c r="F4" s="20" t="s">
        <v>495</v>
      </c>
      <c r="G4" s="95">
        <v>112210354</v>
      </c>
      <c r="H4" s="20" t="s">
        <v>123</v>
      </c>
      <c r="I4" s="20" t="s">
        <v>124</v>
      </c>
      <c r="J4" s="20">
        <v>350</v>
      </c>
      <c r="K4" s="101">
        <v>1</v>
      </c>
      <c r="L4" s="20" t="s">
        <v>184</v>
      </c>
      <c r="M4" s="20" t="s">
        <v>163</v>
      </c>
      <c r="N4" s="103">
        <v>94131603</v>
      </c>
      <c r="O4" s="20" t="s">
        <v>354</v>
      </c>
      <c r="P4" s="20" t="s">
        <v>182</v>
      </c>
      <c r="Q4" s="20" t="s">
        <v>7</v>
      </c>
      <c r="R4" s="20" t="s">
        <v>79</v>
      </c>
      <c r="S4" s="20" t="s">
        <v>77</v>
      </c>
      <c r="T4" s="20" t="s">
        <v>78</v>
      </c>
    </row>
    <row r="5" spans="1:20" s="22" customFormat="1" ht="13" x14ac:dyDescent="0.3">
      <c r="A5" s="23" t="s">
        <v>385</v>
      </c>
      <c r="B5" s="104" t="s">
        <v>554</v>
      </c>
      <c r="C5" s="22" t="s">
        <v>186</v>
      </c>
      <c r="D5" s="25" t="s">
        <v>2</v>
      </c>
      <c r="E5" s="22" t="s">
        <v>180</v>
      </c>
      <c r="F5" s="20" t="s">
        <v>495</v>
      </c>
      <c r="G5" s="96">
        <v>58840199</v>
      </c>
      <c r="H5" s="22" t="s">
        <v>123</v>
      </c>
      <c r="I5" s="22" t="s">
        <v>124</v>
      </c>
      <c r="J5" s="22">
        <v>350</v>
      </c>
      <c r="K5" s="102">
        <v>1</v>
      </c>
      <c r="L5" s="22" t="s">
        <v>162</v>
      </c>
      <c r="M5" s="22" t="s">
        <v>163</v>
      </c>
      <c r="N5" s="105">
        <v>80101706</v>
      </c>
      <c r="O5" s="22" t="s">
        <v>354</v>
      </c>
      <c r="P5" s="22" t="s">
        <v>182</v>
      </c>
      <c r="Q5" s="25" t="s">
        <v>7</v>
      </c>
      <c r="R5" s="25" t="s">
        <v>80</v>
      </c>
      <c r="S5" s="26" t="s">
        <v>77</v>
      </c>
      <c r="T5" s="24" t="s">
        <v>78</v>
      </c>
    </row>
    <row r="6" spans="1:20" s="22" customFormat="1" ht="13" x14ac:dyDescent="0.3">
      <c r="A6" s="7" t="s">
        <v>386</v>
      </c>
      <c r="B6" s="104" t="s">
        <v>555</v>
      </c>
      <c r="C6" s="22" t="s">
        <v>121</v>
      </c>
      <c r="D6" s="25" t="s">
        <v>3</v>
      </c>
      <c r="E6" s="22" t="s">
        <v>180</v>
      </c>
      <c r="F6" s="20" t="s">
        <v>495</v>
      </c>
      <c r="G6" s="96">
        <v>119143941</v>
      </c>
      <c r="H6" s="22" t="s">
        <v>123</v>
      </c>
      <c r="I6" s="22" t="s">
        <v>124</v>
      </c>
      <c r="J6" s="22">
        <v>310</v>
      </c>
      <c r="K6" s="102">
        <v>1</v>
      </c>
      <c r="L6" s="22" t="s">
        <v>184</v>
      </c>
      <c r="M6" s="22" t="s">
        <v>188</v>
      </c>
      <c r="N6" s="105">
        <v>95121514</v>
      </c>
      <c r="O6" s="22" t="s">
        <v>354</v>
      </c>
      <c r="P6" s="22" t="s">
        <v>182</v>
      </c>
      <c r="Q6" s="25" t="s">
        <v>7</v>
      </c>
      <c r="R6" s="25" t="s">
        <v>81</v>
      </c>
      <c r="S6" s="26" t="s">
        <v>77</v>
      </c>
      <c r="T6" s="24" t="s">
        <v>78</v>
      </c>
    </row>
    <row r="7" spans="1:20" s="22" customFormat="1" ht="13" x14ac:dyDescent="0.3">
      <c r="A7" s="23" t="s">
        <v>387</v>
      </c>
      <c r="B7" s="104" t="s">
        <v>556</v>
      </c>
      <c r="C7" s="22" t="s">
        <v>121</v>
      </c>
      <c r="D7" s="25" t="s">
        <v>3</v>
      </c>
      <c r="E7" s="22" t="s">
        <v>180</v>
      </c>
      <c r="F7" s="20" t="s">
        <v>495</v>
      </c>
      <c r="G7" s="96">
        <f>5897192977*2</f>
        <v>11794385954</v>
      </c>
      <c r="H7" s="22" t="s">
        <v>123</v>
      </c>
      <c r="I7" s="22" t="s">
        <v>124</v>
      </c>
      <c r="J7" s="22">
        <f>360+365</f>
        <v>725</v>
      </c>
      <c r="K7" s="102">
        <v>11</v>
      </c>
      <c r="L7" s="22" t="s">
        <v>129</v>
      </c>
      <c r="M7" s="22" t="s">
        <v>191</v>
      </c>
      <c r="N7" s="105">
        <v>92121504</v>
      </c>
      <c r="O7" s="22" t="s">
        <v>354</v>
      </c>
      <c r="P7" s="22" t="s">
        <v>182</v>
      </c>
      <c r="Q7" s="25" t="s">
        <v>7</v>
      </c>
      <c r="R7" s="25" t="s">
        <v>82</v>
      </c>
      <c r="S7" s="26" t="s">
        <v>77</v>
      </c>
      <c r="T7" s="24" t="s">
        <v>78</v>
      </c>
    </row>
    <row r="8" spans="1:20" s="22" customFormat="1" ht="13" x14ac:dyDescent="0.3">
      <c r="A8" s="7" t="s">
        <v>388</v>
      </c>
      <c r="B8" s="104" t="s">
        <v>557</v>
      </c>
      <c r="C8" s="22" t="s">
        <v>121</v>
      </c>
      <c r="D8" s="25" t="s">
        <v>3</v>
      </c>
      <c r="E8" s="22" t="s">
        <v>180</v>
      </c>
      <c r="F8" s="20" t="s">
        <v>495</v>
      </c>
      <c r="G8" s="96">
        <v>45439567</v>
      </c>
      <c r="H8" s="22" t="s">
        <v>123</v>
      </c>
      <c r="I8" s="22" t="s">
        <v>124</v>
      </c>
      <c r="J8" s="22">
        <v>270</v>
      </c>
      <c r="K8" s="102">
        <v>1</v>
      </c>
      <c r="L8" s="22" t="s">
        <v>184</v>
      </c>
      <c r="M8" s="22" t="s">
        <v>194</v>
      </c>
      <c r="N8" s="105">
        <v>78111804</v>
      </c>
      <c r="O8" s="22" t="s">
        <v>354</v>
      </c>
      <c r="P8" s="22" t="s">
        <v>182</v>
      </c>
      <c r="Q8" s="25" t="s">
        <v>7</v>
      </c>
      <c r="R8" s="25" t="s">
        <v>83</v>
      </c>
      <c r="S8" s="26" t="s">
        <v>77</v>
      </c>
      <c r="T8" s="24" t="s">
        <v>78</v>
      </c>
    </row>
    <row r="9" spans="1:20" s="22" customFormat="1" ht="13" x14ac:dyDescent="0.3">
      <c r="A9" s="23"/>
      <c r="B9" s="104" t="s">
        <v>557</v>
      </c>
      <c r="D9" s="25" t="s">
        <v>3</v>
      </c>
      <c r="F9" s="20" t="s">
        <v>495</v>
      </c>
      <c r="G9" s="96">
        <f>+G8*J9/J8</f>
        <v>76574085.129629627</v>
      </c>
      <c r="I9" s="22" t="s">
        <v>124</v>
      </c>
      <c r="J9" s="22">
        <v>455</v>
      </c>
      <c r="K9" s="102">
        <v>10</v>
      </c>
      <c r="L9" s="20" t="s">
        <v>139</v>
      </c>
      <c r="M9" s="22" t="s">
        <v>194</v>
      </c>
      <c r="N9" s="105">
        <v>78111804</v>
      </c>
      <c r="Q9" s="25"/>
      <c r="R9" s="25"/>
      <c r="S9" s="26"/>
      <c r="T9" s="24"/>
    </row>
    <row r="10" spans="1:20" s="22" customFormat="1" ht="36" x14ac:dyDescent="0.3">
      <c r="A10" s="23" t="s">
        <v>389</v>
      </c>
      <c r="B10" s="111" t="s">
        <v>558</v>
      </c>
      <c r="C10" s="22" t="s">
        <v>121</v>
      </c>
      <c r="D10" s="25" t="s">
        <v>2</v>
      </c>
      <c r="E10" s="22" t="s">
        <v>180</v>
      </c>
      <c r="F10" s="20" t="s">
        <v>495</v>
      </c>
      <c r="G10" s="96">
        <v>1654603941</v>
      </c>
      <c r="H10" s="22" t="s">
        <v>123</v>
      </c>
      <c r="I10" s="22" t="s">
        <v>126</v>
      </c>
      <c r="J10" s="22">
        <v>365</v>
      </c>
      <c r="K10" s="102">
        <v>5</v>
      </c>
      <c r="L10" s="22" t="s">
        <v>493</v>
      </c>
      <c r="M10" s="22" t="s">
        <v>197</v>
      </c>
      <c r="N10" s="105">
        <v>81101701</v>
      </c>
      <c r="O10" s="22" t="s">
        <v>354</v>
      </c>
      <c r="P10" s="22" t="s">
        <v>182</v>
      </c>
      <c r="Q10" s="25" t="s">
        <v>0</v>
      </c>
      <c r="R10" s="25">
        <v>0</v>
      </c>
      <c r="S10" s="26" t="s">
        <v>77</v>
      </c>
      <c r="T10" s="24" t="s">
        <v>78</v>
      </c>
    </row>
    <row r="11" spans="1:20" s="22" customFormat="1" ht="36" x14ac:dyDescent="0.3">
      <c r="A11" s="23" t="s">
        <v>390</v>
      </c>
      <c r="B11" s="111" t="s">
        <v>559</v>
      </c>
      <c r="C11" s="22" t="s">
        <v>121</v>
      </c>
      <c r="D11" s="25" t="s">
        <v>2</v>
      </c>
      <c r="E11" s="22" t="s">
        <v>180</v>
      </c>
      <c r="F11" s="20" t="s">
        <v>495</v>
      </c>
      <c r="G11" s="96"/>
      <c r="H11" s="22" t="s">
        <v>123</v>
      </c>
      <c r="I11" s="22" t="s">
        <v>126</v>
      </c>
      <c r="J11" s="22">
        <v>120</v>
      </c>
      <c r="K11" s="102">
        <v>4</v>
      </c>
      <c r="L11" s="22" t="s">
        <v>137</v>
      </c>
      <c r="M11" s="22" t="s">
        <v>197</v>
      </c>
      <c r="N11" s="105">
        <v>95121711</v>
      </c>
      <c r="O11" s="22" t="s">
        <v>354</v>
      </c>
      <c r="P11" s="22" t="s">
        <v>182</v>
      </c>
      <c r="Q11" s="25" t="s">
        <v>0</v>
      </c>
      <c r="R11" s="25">
        <v>0</v>
      </c>
      <c r="S11" s="27" t="s">
        <v>77</v>
      </c>
      <c r="T11" s="25" t="s">
        <v>78</v>
      </c>
    </row>
    <row r="12" spans="1:20" s="22" customFormat="1" ht="13" x14ac:dyDescent="0.3">
      <c r="A12" s="7" t="s">
        <v>391</v>
      </c>
      <c r="B12" s="104" t="s">
        <v>560</v>
      </c>
      <c r="C12" s="22" t="s">
        <v>121</v>
      </c>
      <c r="D12" s="25" t="s">
        <v>2</v>
      </c>
      <c r="E12" s="22" t="s">
        <v>180</v>
      </c>
      <c r="F12" s="20" t="s">
        <v>495</v>
      </c>
      <c r="G12" s="96">
        <v>12000000</v>
      </c>
      <c r="H12" s="22" t="s">
        <v>123</v>
      </c>
      <c r="I12" s="22" t="s">
        <v>124</v>
      </c>
      <c r="J12" s="22">
        <v>300</v>
      </c>
      <c r="K12" s="102">
        <v>1</v>
      </c>
      <c r="L12" s="22" t="s">
        <v>506</v>
      </c>
      <c r="M12" s="22" t="s">
        <v>197</v>
      </c>
      <c r="N12" s="105">
        <v>40151601</v>
      </c>
      <c r="O12" s="22" t="s">
        <v>354</v>
      </c>
      <c r="P12" s="22" t="s">
        <v>182</v>
      </c>
      <c r="Q12" s="25" t="s">
        <v>0</v>
      </c>
      <c r="R12" s="25">
        <v>0</v>
      </c>
      <c r="S12" s="27" t="s">
        <v>77</v>
      </c>
      <c r="T12" s="25" t="s">
        <v>78</v>
      </c>
    </row>
    <row r="13" spans="1:20" s="22" customFormat="1" ht="36" x14ac:dyDescent="0.3">
      <c r="A13" s="23" t="s">
        <v>392</v>
      </c>
      <c r="B13" s="111" t="s">
        <v>561</v>
      </c>
      <c r="C13" s="22" t="s">
        <v>121</v>
      </c>
      <c r="D13" s="25" t="s">
        <v>2</v>
      </c>
      <c r="E13" s="22" t="s">
        <v>180</v>
      </c>
      <c r="F13" s="20" t="s">
        <v>495</v>
      </c>
      <c r="G13" s="96">
        <v>400000000</v>
      </c>
      <c r="H13" s="22" t="s">
        <v>123</v>
      </c>
      <c r="I13" s="22" t="s">
        <v>128</v>
      </c>
      <c r="J13" s="22">
        <v>150</v>
      </c>
      <c r="K13" s="102">
        <v>4</v>
      </c>
      <c r="L13" s="22" t="s">
        <v>137</v>
      </c>
      <c r="M13" s="22" t="s">
        <v>197</v>
      </c>
      <c r="N13" s="105">
        <v>95121711</v>
      </c>
      <c r="O13" s="22" t="s">
        <v>354</v>
      </c>
      <c r="P13" s="22" t="s">
        <v>182</v>
      </c>
      <c r="Q13" s="25" t="s">
        <v>0</v>
      </c>
      <c r="R13" s="25">
        <v>0</v>
      </c>
      <c r="S13" s="27" t="s">
        <v>77</v>
      </c>
      <c r="T13" s="25" t="s">
        <v>78</v>
      </c>
    </row>
    <row r="14" spans="1:20" s="22" customFormat="1" ht="13" x14ac:dyDescent="0.3">
      <c r="A14" s="23" t="s">
        <v>393</v>
      </c>
      <c r="B14" s="104" t="s">
        <v>562</v>
      </c>
      <c r="C14" s="22" t="s">
        <v>121</v>
      </c>
      <c r="D14" s="25" t="s">
        <v>2</v>
      </c>
      <c r="E14" s="22" t="s">
        <v>180</v>
      </c>
      <c r="F14" s="20" t="s">
        <v>495</v>
      </c>
      <c r="G14" s="96">
        <v>2987999992</v>
      </c>
      <c r="H14" s="22" t="s">
        <v>123</v>
      </c>
      <c r="I14" s="22" t="s">
        <v>126</v>
      </c>
      <c r="J14" s="22">
        <v>320</v>
      </c>
      <c r="K14" s="102">
        <v>11</v>
      </c>
      <c r="L14" s="22" t="s">
        <v>129</v>
      </c>
      <c r="M14" s="22" t="s">
        <v>197</v>
      </c>
      <c r="N14" s="105">
        <v>72101507</v>
      </c>
      <c r="O14" s="22" t="s">
        <v>354</v>
      </c>
      <c r="P14" s="22" t="s">
        <v>182</v>
      </c>
      <c r="Q14" s="25" t="s">
        <v>0</v>
      </c>
      <c r="R14" s="25">
        <v>0</v>
      </c>
      <c r="S14" s="27" t="s">
        <v>77</v>
      </c>
      <c r="T14" s="25" t="s">
        <v>78</v>
      </c>
    </row>
    <row r="15" spans="1:20" s="22" customFormat="1" ht="13" x14ac:dyDescent="0.3">
      <c r="A15" s="23" t="s">
        <v>394</v>
      </c>
      <c r="B15" s="104" t="s">
        <v>563</v>
      </c>
      <c r="C15" s="22" t="s">
        <v>121</v>
      </c>
      <c r="D15" s="25" t="s">
        <v>2</v>
      </c>
      <c r="E15" s="22" t="s">
        <v>180</v>
      </c>
      <c r="F15" s="20" t="s">
        <v>495</v>
      </c>
      <c r="G15" s="96">
        <v>300000000</v>
      </c>
      <c r="H15" s="22" t="s">
        <v>123</v>
      </c>
      <c r="I15" s="22" t="s">
        <v>128</v>
      </c>
      <c r="J15" s="22">
        <v>350</v>
      </c>
      <c r="K15" s="102">
        <v>10</v>
      </c>
      <c r="L15" s="22" t="s">
        <v>139</v>
      </c>
      <c r="M15" s="22" t="s">
        <v>197</v>
      </c>
      <c r="N15" s="105">
        <v>95121711</v>
      </c>
      <c r="O15" s="22" t="s">
        <v>354</v>
      </c>
      <c r="P15" s="22" t="s">
        <v>182</v>
      </c>
      <c r="Q15" s="25" t="s">
        <v>0</v>
      </c>
      <c r="R15" s="25">
        <v>0</v>
      </c>
      <c r="S15" s="27" t="s">
        <v>77</v>
      </c>
      <c r="T15" s="25" t="s">
        <v>78</v>
      </c>
    </row>
    <row r="16" spans="1:20" s="22" customFormat="1" ht="13" x14ac:dyDescent="0.3">
      <c r="A16" s="23" t="s">
        <v>395</v>
      </c>
      <c r="B16" s="104" t="s">
        <v>564</v>
      </c>
      <c r="C16" s="22" t="s">
        <v>206</v>
      </c>
      <c r="D16" s="25" t="s">
        <v>2</v>
      </c>
      <c r="E16" s="22" t="s">
        <v>180</v>
      </c>
      <c r="F16" s="20" t="s">
        <v>495</v>
      </c>
      <c r="G16" s="96">
        <f>3348943187*2</f>
        <v>6697886374</v>
      </c>
      <c r="H16" s="22" t="s">
        <v>123</v>
      </c>
      <c r="I16" s="22" t="s">
        <v>124</v>
      </c>
      <c r="J16" s="22">
        <f>365*2</f>
        <v>730</v>
      </c>
      <c r="K16" s="102">
        <v>11</v>
      </c>
      <c r="L16" s="22" t="s">
        <v>129</v>
      </c>
      <c r="M16" s="22" t="s">
        <v>207</v>
      </c>
      <c r="N16" s="105">
        <v>95121711</v>
      </c>
      <c r="O16" s="22" t="s">
        <v>354</v>
      </c>
      <c r="P16" s="22" t="s">
        <v>182</v>
      </c>
      <c r="Q16" s="25" t="s">
        <v>10</v>
      </c>
      <c r="R16" s="25" t="s">
        <v>84</v>
      </c>
      <c r="S16" s="27" t="s">
        <v>77</v>
      </c>
      <c r="T16" s="25" t="s">
        <v>78</v>
      </c>
    </row>
    <row r="17" spans="1:20" s="22" customFormat="1" ht="60" x14ac:dyDescent="0.3">
      <c r="A17" s="23" t="s">
        <v>396</v>
      </c>
      <c r="B17" s="111" t="s">
        <v>565</v>
      </c>
      <c r="C17" s="22" t="s">
        <v>209</v>
      </c>
      <c r="D17" s="25" t="s">
        <v>2</v>
      </c>
      <c r="E17" s="22" t="s">
        <v>180</v>
      </c>
      <c r="F17" s="20" t="s">
        <v>495</v>
      </c>
      <c r="G17" s="96">
        <v>242186054</v>
      </c>
      <c r="H17" s="22" t="s">
        <v>123</v>
      </c>
      <c r="I17" s="22" t="s">
        <v>124</v>
      </c>
      <c r="J17" s="22">
        <v>365</v>
      </c>
      <c r="K17" s="102">
        <v>5</v>
      </c>
      <c r="L17" s="22" t="s">
        <v>133</v>
      </c>
      <c r="M17" s="22" t="s">
        <v>210</v>
      </c>
      <c r="N17" s="105">
        <v>72101507</v>
      </c>
      <c r="O17" s="22" t="s">
        <v>354</v>
      </c>
      <c r="P17" s="22" t="s">
        <v>182</v>
      </c>
      <c r="Q17" s="25" t="s">
        <v>10</v>
      </c>
      <c r="R17" s="25" t="s">
        <v>85</v>
      </c>
      <c r="S17" s="27" t="s">
        <v>77</v>
      </c>
      <c r="T17" s="25" t="s">
        <v>78</v>
      </c>
    </row>
    <row r="18" spans="1:20" s="22" customFormat="1" ht="13" x14ac:dyDescent="0.3">
      <c r="A18" s="23" t="s">
        <v>397</v>
      </c>
      <c r="B18" s="104" t="s">
        <v>566</v>
      </c>
      <c r="C18" s="22" t="s">
        <v>121</v>
      </c>
      <c r="D18" s="25" t="s">
        <v>2</v>
      </c>
      <c r="E18" s="22" t="s">
        <v>180</v>
      </c>
      <c r="F18" s="20" t="s">
        <v>495</v>
      </c>
      <c r="G18" s="96">
        <v>169932283</v>
      </c>
      <c r="H18" s="22" t="s">
        <v>123</v>
      </c>
      <c r="I18" s="22" t="s">
        <v>124</v>
      </c>
      <c r="J18" s="22">
        <v>365</v>
      </c>
      <c r="K18" s="102">
        <v>9</v>
      </c>
      <c r="L18" s="22" t="s">
        <v>213</v>
      </c>
      <c r="M18" s="22" t="s">
        <v>160</v>
      </c>
      <c r="N18" s="105">
        <v>20102301</v>
      </c>
      <c r="O18" s="22" t="s">
        <v>354</v>
      </c>
      <c r="P18" s="22" t="s">
        <v>182</v>
      </c>
      <c r="Q18" s="25" t="s">
        <v>0</v>
      </c>
      <c r="R18" s="25" t="s">
        <v>86</v>
      </c>
      <c r="S18" s="27" t="s">
        <v>77</v>
      </c>
      <c r="T18" s="25" t="s">
        <v>78</v>
      </c>
    </row>
    <row r="19" spans="1:20" s="22" customFormat="1" ht="13" x14ac:dyDescent="0.3">
      <c r="A19" s="23" t="s">
        <v>398</v>
      </c>
      <c r="B19" s="104" t="s">
        <v>567</v>
      </c>
      <c r="C19" s="22" t="s">
        <v>216</v>
      </c>
      <c r="D19" s="25" t="s">
        <v>8</v>
      </c>
      <c r="E19" s="22" t="s">
        <v>180</v>
      </c>
      <c r="F19" s="20" t="s">
        <v>495</v>
      </c>
      <c r="G19" s="96">
        <v>170000000</v>
      </c>
      <c r="H19" s="22" t="s">
        <v>123</v>
      </c>
      <c r="I19" s="22" t="s">
        <v>124</v>
      </c>
      <c r="J19" s="22">
        <v>365</v>
      </c>
      <c r="K19" s="102">
        <v>1</v>
      </c>
      <c r="L19" s="22" t="s">
        <v>131</v>
      </c>
      <c r="M19" s="22" t="s">
        <v>217</v>
      </c>
      <c r="N19" s="105">
        <v>80161506</v>
      </c>
      <c r="O19" s="22" t="s">
        <v>354</v>
      </c>
      <c r="P19" s="22" t="s">
        <v>182</v>
      </c>
      <c r="Q19" s="25" t="s">
        <v>7</v>
      </c>
      <c r="R19" s="25">
        <v>0</v>
      </c>
      <c r="S19" s="27" t="s">
        <v>77</v>
      </c>
      <c r="T19" s="25" t="s">
        <v>78</v>
      </c>
    </row>
    <row r="20" spans="1:20" s="22" customFormat="1" ht="13" x14ac:dyDescent="0.3">
      <c r="A20" s="22" t="s">
        <v>473</v>
      </c>
      <c r="B20" s="104" t="s">
        <v>568</v>
      </c>
      <c r="C20" s="22" t="s">
        <v>219</v>
      </c>
      <c r="D20" s="25" t="s">
        <v>2</v>
      </c>
      <c r="E20" s="22" t="s">
        <v>180</v>
      </c>
      <c r="F20" s="20" t="s">
        <v>495</v>
      </c>
      <c r="G20" s="96">
        <v>10500000</v>
      </c>
      <c r="H20" s="22" t="s">
        <v>123</v>
      </c>
      <c r="I20" s="22" t="s">
        <v>124</v>
      </c>
      <c r="J20" s="22">
        <v>365</v>
      </c>
      <c r="K20" s="102">
        <v>1</v>
      </c>
      <c r="L20" s="22" t="s">
        <v>131</v>
      </c>
      <c r="M20" s="22" t="s">
        <v>220</v>
      </c>
      <c r="N20" s="105">
        <v>78102203</v>
      </c>
      <c r="O20" s="22" t="s">
        <v>354</v>
      </c>
      <c r="P20" s="22" t="s">
        <v>182</v>
      </c>
      <c r="Q20" s="25" t="s">
        <v>7</v>
      </c>
      <c r="R20" s="25">
        <v>0</v>
      </c>
      <c r="S20" s="27" t="s">
        <v>77</v>
      </c>
      <c r="T20" s="25" t="s">
        <v>78</v>
      </c>
    </row>
    <row r="21" spans="1:20" s="22" customFormat="1" ht="48" x14ac:dyDescent="0.3">
      <c r="A21" s="22" t="s">
        <v>399</v>
      </c>
      <c r="B21" s="111" t="s">
        <v>569</v>
      </c>
      <c r="C21" s="22" t="s">
        <v>223</v>
      </c>
      <c r="D21" s="25" t="s">
        <v>8</v>
      </c>
      <c r="E21" s="22" t="s">
        <v>224</v>
      </c>
      <c r="F21" s="22" t="s">
        <v>496</v>
      </c>
      <c r="G21" s="96">
        <v>296716484</v>
      </c>
      <c r="H21" s="22" t="s">
        <v>123</v>
      </c>
      <c r="I21" s="22" t="s">
        <v>124</v>
      </c>
      <c r="J21" s="22">
        <v>365</v>
      </c>
      <c r="K21" s="102">
        <v>5</v>
      </c>
      <c r="L21" s="22" t="s">
        <v>133</v>
      </c>
      <c r="M21" s="22" t="s">
        <v>153</v>
      </c>
      <c r="N21" s="105">
        <v>84111601</v>
      </c>
      <c r="O21" s="22" t="s">
        <v>354</v>
      </c>
      <c r="P21" s="22" t="s">
        <v>225</v>
      </c>
      <c r="Q21" s="25" t="s">
        <v>10</v>
      </c>
      <c r="R21" s="25" t="s">
        <v>87</v>
      </c>
      <c r="S21" s="27" t="s">
        <v>77</v>
      </c>
      <c r="T21" s="25" t="s">
        <v>78</v>
      </c>
    </row>
    <row r="22" spans="1:20" s="22" customFormat="1" ht="13" x14ac:dyDescent="0.3">
      <c r="A22" s="7" t="s">
        <v>400</v>
      </c>
      <c r="B22" s="104" t="s">
        <v>570</v>
      </c>
      <c r="C22" s="22" t="s">
        <v>229</v>
      </c>
      <c r="D22" s="25" t="s">
        <v>3</v>
      </c>
      <c r="E22" s="22" t="s">
        <v>230</v>
      </c>
      <c r="F22" s="22" t="s">
        <v>497</v>
      </c>
      <c r="G22" s="96">
        <v>146378570</v>
      </c>
      <c r="H22" s="22" t="s">
        <v>123</v>
      </c>
      <c r="I22" s="22" t="s">
        <v>124</v>
      </c>
      <c r="J22" s="22">
        <v>355</v>
      </c>
      <c r="K22" s="102">
        <v>1</v>
      </c>
      <c r="L22" s="22" t="s">
        <v>162</v>
      </c>
      <c r="M22" s="22" t="s">
        <v>153</v>
      </c>
      <c r="N22" s="105">
        <v>86121803</v>
      </c>
      <c r="O22" s="22" t="s">
        <v>354</v>
      </c>
      <c r="P22" s="22" t="s">
        <v>232</v>
      </c>
      <c r="Q22" s="25" t="s">
        <v>7</v>
      </c>
      <c r="R22" s="25" t="s">
        <v>88</v>
      </c>
      <c r="S22" s="27" t="s">
        <v>77</v>
      </c>
      <c r="T22" s="25" t="s">
        <v>78</v>
      </c>
    </row>
    <row r="23" spans="1:20" s="22" customFormat="1" ht="13" x14ac:dyDescent="0.3">
      <c r="A23" s="7" t="s">
        <v>401</v>
      </c>
      <c r="B23" s="104" t="s">
        <v>571</v>
      </c>
      <c r="C23" s="22" t="s">
        <v>233</v>
      </c>
      <c r="D23" s="25" t="s">
        <v>2</v>
      </c>
      <c r="E23" s="22" t="s">
        <v>230</v>
      </c>
      <c r="F23" s="22" t="s">
        <v>497</v>
      </c>
      <c r="G23" s="96">
        <v>207190425</v>
      </c>
      <c r="H23" s="22" t="s">
        <v>123</v>
      </c>
      <c r="I23" s="22" t="s">
        <v>124</v>
      </c>
      <c r="J23" s="22">
        <v>355</v>
      </c>
      <c r="K23" s="102">
        <v>1</v>
      </c>
      <c r="L23" s="22" t="s">
        <v>162</v>
      </c>
      <c r="M23" s="22" t="s">
        <v>153</v>
      </c>
      <c r="N23" s="105">
        <v>86121803</v>
      </c>
      <c r="O23" s="22" t="s">
        <v>354</v>
      </c>
      <c r="P23" s="22" t="s">
        <v>232</v>
      </c>
      <c r="Q23" s="25" t="s">
        <v>7</v>
      </c>
      <c r="R23" s="25">
        <v>0</v>
      </c>
      <c r="S23" s="27" t="s">
        <v>77</v>
      </c>
      <c r="T23" s="25" t="s">
        <v>78</v>
      </c>
    </row>
    <row r="24" spans="1:20" ht="13" x14ac:dyDescent="0.25">
      <c r="A24" s="7" t="s">
        <v>522</v>
      </c>
      <c r="B24" s="104" t="s">
        <v>572</v>
      </c>
      <c r="D24" s="25" t="s">
        <v>2</v>
      </c>
      <c r="E24" s="20" t="s">
        <v>230</v>
      </c>
      <c r="F24" s="20" t="s">
        <v>497</v>
      </c>
      <c r="G24" s="95">
        <v>40250001</v>
      </c>
      <c r="H24" s="20" t="s">
        <v>123</v>
      </c>
      <c r="I24" s="20" t="s">
        <v>124</v>
      </c>
      <c r="J24" s="20">
        <v>345</v>
      </c>
      <c r="K24" s="101">
        <v>1</v>
      </c>
      <c r="L24" s="20" t="s">
        <v>482</v>
      </c>
      <c r="M24" s="20" t="s">
        <v>368</v>
      </c>
      <c r="N24" s="103">
        <v>86121803</v>
      </c>
      <c r="O24" s="20" t="s">
        <v>354</v>
      </c>
      <c r="P24" s="20" t="s">
        <v>369</v>
      </c>
      <c r="Q24" s="20" t="s">
        <v>7</v>
      </c>
      <c r="R24" s="20">
        <v>0</v>
      </c>
      <c r="S24" s="20" t="s">
        <v>77</v>
      </c>
      <c r="T24" s="20" t="s">
        <v>78</v>
      </c>
    </row>
    <row r="25" spans="1:20" s="22" customFormat="1" ht="13" x14ac:dyDescent="0.3">
      <c r="A25" s="7" t="s">
        <v>475</v>
      </c>
      <c r="B25" s="104" t="s">
        <v>573</v>
      </c>
      <c r="C25" s="22" t="s">
        <v>121</v>
      </c>
      <c r="D25" s="25" t="s">
        <v>2</v>
      </c>
      <c r="E25" s="22" t="s">
        <v>234</v>
      </c>
      <c r="F25" s="22" t="s">
        <v>498</v>
      </c>
      <c r="G25" s="96">
        <v>77939642</v>
      </c>
      <c r="H25" s="22" t="s">
        <v>1</v>
      </c>
      <c r="I25" s="22" t="s">
        <v>124</v>
      </c>
      <c r="J25" s="22">
        <v>333</v>
      </c>
      <c r="K25" s="102">
        <v>1</v>
      </c>
      <c r="L25" s="22" t="s">
        <v>184</v>
      </c>
      <c r="M25" s="22" t="s">
        <v>163</v>
      </c>
      <c r="N25" s="105">
        <v>86121803</v>
      </c>
      <c r="O25" s="22" t="s">
        <v>354</v>
      </c>
      <c r="P25" s="22" t="s">
        <v>235</v>
      </c>
      <c r="Q25" s="25" t="s">
        <v>7</v>
      </c>
      <c r="R25" s="25"/>
      <c r="S25" s="27" t="s">
        <v>77</v>
      </c>
      <c r="T25" s="25" t="s">
        <v>78</v>
      </c>
    </row>
    <row r="26" spans="1:20" s="22" customFormat="1" ht="13" x14ac:dyDescent="0.3">
      <c r="A26" s="7" t="s">
        <v>476</v>
      </c>
      <c r="B26" s="104" t="s">
        <v>574</v>
      </c>
      <c r="C26" s="22" t="s">
        <v>121</v>
      </c>
      <c r="D26" s="25" t="s">
        <v>2</v>
      </c>
      <c r="E26" s="22" t="s">
        <v>234</v>
      </c>
      <c r="F26" s="22" t="s">
        <v>498</v>
      </c>
      <c r="G26" s="96">
        <v>66743599.999999993</v>
      </c>
      <c r="H26" s="22" t="s">
        <v>1</v>
      </c>
      <c r="I26" s="22" t="s">
        <v>124</v>
      </c>
      <c r="J26" s="22">
        <v>333</v>
      </c>
      <c r="K26" s="102">
        <v>1</v>
      </c>
      <c r="L26" s="22" t="s">
        <v>184</v>
      </c>
      <c r="M26" s="22" t="s">
        <v>163</v>
      </c>
      <c r="N26" s="105">
        <v>86121803</v>
      </c>
      <c r="O26" s="22" t="s">
        <v>354</v>
      </c>
      <c r="P26" s="22" t="s">
        <v>236</v>
      </c>
      <c r="Q26" s="25" t="s">
        <v>7</v>
      </c>
      <c r="R26" s="25"/>
      <c r="S26" s="27" t="s">
        <v>77</v>
      </c>
      <c r="T26" s="25" t="s">
        <v>78</v>
      </c>
    </row>
    <row r="27" spans="1:20" s="22" customFormat="1" ht="13" x14ac:dyDescent="0.3">
      <c r="A27" s="22" t="s">
        <v>402</v>
      </c>
      <c r="B27" s="104" t="s">
        <v>575</v>
      </c>
      <c r="C27" s="22" t="s">
        <v>121</v>
      </c>
      <c r="D27" s="25" t="s">
        <v>3</v>
      </c>
      <c r="E27" s="22" t="s">
        <v>234</v>
      </c>
      <c r="F27" s="22" t="s">
        <v>498</v>
      </c>
      <c r="G27" s="96">
        <v>2006940612</v>
      </c>
      <c r="H27" s="22" t="s">
        <v>123</v>
      </c>
      <c r="I27" s="22" t="s">
        <v>124</v>
      </c>
      <c r="J27" s="22">
        <v>721</v>
      </c>
      <c r="K27" s="102">
        <v>1</v>
      </c>
      <c r="L27" s="22" t="s">
        <v>238</v>
      </c>
      <c r="M27" s="22" t="s">
        <v>163</v>
      </c>
      <c r="N27" s="105">
        <v>86121803</v>
      </c>
      <c r="O27" s="22" t="s">
        <v>354</v>
      </c>
      <c r="P27" s="22" t="s">
        <v>235</v>
      </c>
      <c r="Q27" s="25" t="s">
        <v>7</v>
      </c>
      <c r="R27" s="25" t="s">
        <v>89</v>
      </c>
      <c r="S27" s="27" t="s">
        <v>77</v>
      </c>
      <c r="T27" s="25" t="s">
        <v>78</v>
      </c>
    </row>
    <row r="28" spans="1:20" s="22" customFormat="1" ht="13" x14ac:dyDescent="0.3">
      <c r="A28" s="22" t="s">
        <v>403</v>
      </c>
      <c r="B28" s="111" t="s">
        <v>576</v>
      </c>
      <c r="C28" s="22" t="s">
        <v>121</v>
      </c>
      <c r="D28" s="25" t="s">
        <v>2</v>
      </c>
      <c r="E28" s="22" t="s">
        <v>234</v>
      </c>
      <c r="F28" s="22" t="s">
        <v>498</v>
      </c>
      <c r="G28" s="96">
        <v>152939401</v>
      </c>
      <c r="H28" s="22" t="s">
        <v>123</v>
      </c>
      <c r="I28" s="22" t="s">
        <v>124</v>
      </c>
      <c r="J28" s="22">
        <v>1096</v>
      </c>
      <c r="K28" s="102">
        <v>3</v>
      </c>
      <c r="L28" s="22" t="s">
        <v>141</v>
      </c>
      <c r="M28" s="22" t="s">
        <v>143</v>
      </c>
      <c r="N28" s="105">
        <v>70151802</v>
      </c>
      <c r="O28" s="22" t="s">
        <v>354</v>
      </c>
      <c r="P28" s="22" t="s">
        <v>242</v>
      </c>
      <c r="Q28" s="25" t="s">
        <v>90</v>
      </c>
      <c r="R28" s="25">
        <v>0</v>
      </c>
      <c r="S28" s="27" t="s">
        <v>77</v>
      </c>
      <c r="T28" s="25" t="s">
        <v>78</v>
      </c>
    </row>
    <row r="29" spans="1:20" s="22" customFormat="1" ht="13" x14ac:dyDescent="0.3">
      <c r="A29" s="22" t="s">
        <v>404</v>
      </c>
      <c r="B29" s="111" t="s">
        <v>577</v>
      </c>
      <c r="C29" s="22" t="s">
        <v>121</v>
      </c>
      <c r="D29" s="25" t="s">
        <v>2</v>
      </c>
      <c r="E29" s="22" t="s">
        <v>234</v>
      </c>
      <c r="F29" s="22" t="s">
        <v>498</v>
      </c>
      <c r="G29" s="110">
        <v>8628113000</v>
      </c>
      <c r="H29" s="22" t="s">
        <v>123</v>
      </c>
      <c r="I29" s="22" t="s">
        <v>128</v>
      </c>
      <c r="J29" s="22">
        <v>670</v>
      </c>
      <c r="K29" s="102">
        <v>4</v>
      </c>
      <c r="L29" s="22" t="s">
        <v>137</v>
      </c>
      <c r="M29" s="22" t="s">
        <v>150</v>
      </c>
      <c r="N29" s="105">
        <v>86121803</v>
      </c>
      <c r="O29" s="22" t="s">
        <v>354</v>
      </c>
      <c r="P29" s="22" t="s">
        <v>242</v>
      </c>
      <c r="Q29" s="25" t="s">
        <v>90</v>
      </c>
      <c r="R29" s="25">
        <v>0</v>
      </c>
      <c r="S29" s="27" t="s">
        <v>77</v>
      </c>
      <c r="T29" s="25" t="s">
        <v>78</v>
      </c>
    </row>
    <row r="30" spans="1:20" s="22" customFormat="1" ht="13" x14ac:dyDescent="0.3">
      <c r="A30" s="22" t="s">
        <v>477</v>
      </c>
      <c r="B30" s="104" t="s">
        <v>578</v>
      </c>
      <c r="C30" s="22" t="s">
        <v>121</v>
      </c>
      <c r="D30" s="25" t="s">
        <v>3</v>
      </c>
      <c r="E30" s="22" t="s">
        <v>234</v>
      </c>
      <c r="F30" s="22" t="s">
        <v>498</v>
      </c>
      <c r="G30" s="96">
        <v>47890700</v>
      </c>
      <c r="H30" s="22" t="s">
        <v>1</v>
      </c>
      <c r="I30" s="22" t="s">
        <v>124</v>
      </c>
      <c r="J30" s="22">
        <v>340</v>
      </c>
      <c r="K30" s="102">
        <v>1</v>
      </c>
      <c r="L30" s="22" t="s">
        <v>246</v>
      </c>
      <c r="M30" s="22" t="s">
        <v>247</v>
      </c>
      <c r="N30" s="105">
        <v>86121803</v>
      </c>
      <c r="O30" s="22" t="s">
        <v>354</v>
      </c>
      <c r="P30" s="22" t="s">
        <v>182</v>
      </c>
      <c r="Q30" s="25" t="s">
        <v>7</v>
      </c>
      <c r="R30" s="25" t="s">
        <v>91</v>
      </c>
      <c r="S30" s="27" t="s">
        <v>77</v>
      </c>
      <c r="T30" s="25" t="s">
        <v>78</v>
      </c>
    </row>
    <row r="31" spans="1:20" ht="48" x14ac:dyDescent="0.3">
      <c r="A31" s="22" t="s">
        <v>549</v>
      </c>
      <c r="B31" s="111" t="s">
        <v>579</v>
      </c>
      <c r="D31" s="25" t="s">
        <v>2</v>
      </c>
      <c r="E31" s="20" t="s">
        <v>234</v>
      </c>
      <c r="F31" s="20" t="s">
        <v>498</v>
      </c>
      <c r="G31" s="95">
        <v>1185352660</v>
      </c>
      <c r="H31" s="20" t="s">
        <v>123</v>
      </c>
      <c r="I31" s="20" t="s">
        <v>124</v>
      </c>
      <c r="J31" s="20">
        <v>180</v>
      </c>
      <c r="K31" s="101">
        <v>4</v>
      </c>
      <c r="L31" s="20" t="s">
        <v>517</v>
      </c>
      <c r="M31" s="20" t="s">
        <v>128</v>
      </c>
      <c r="N31" s="103">
        <v>71101704</v>
      </c>
      <c r="O31" s="20" t="s">
        <v>354</v>
      </c>
      <c r="P31" s="22" t="s">
        <v>326</v>
      </c>
      <c r="Q31" s="25" t="s">
        <v>10</v>
      </c>
      <c r="R31" s="16">
        <v>0</v>
      </c>
      <c r="S31" s="20" t="s">
        <v>77</v>
      </c>
      <c r="T31" s="20" t="s">
        <v>78</v>
      </c>
    </row>
    <row r="32" spans="1:20" ht="48" x14ac:dyDescent="0.3">
      <c r="A32" s="22" t="s">
        <v>551</v>
      </c>
      <c r="B32" s="111" t="s">
        <v>580</v>
      </c>
      <c r="D32" s="25" t="s">
        <v>2</v>
      </c>
      <c r="E32" s="20" t="s">
        <v>234</v>
      </c>
      <c r="F32" s="20" t="s">
        <v>498</v>
      </c>
      <c r="G32" s="95">
        <v>240000000</v>
      </c>
      <c r="H32" s="20" t="s">
        <v>123</v>
      </c>
      <c r="I32" s="20" t="s">
        <v>124</v>
      </c>
      <c r="J32" s="20">
        <v>150</v>
      </c>
      <c r="K32" s="101">
        <v>3</v>
      </c>
      <c r="L32" s="20" t="s">
        <v>486</v>
      </c>
      <c r="M32" s="20" t="s">
        <v>128</v>
      </c>
      <c r="N32" s="103">
        <v>77101501</v>
      </c>
      <c r="O32" s="20" t="s">
        <v>354</v>
      </c>
      <c r="P32" s="22" t="s">
        <v>235</v>
      </c>
      <c r="Q32" s="25" t="s">
        <v>10</v>
      </c>
      <c r="R32" s="16">
        <v>0</v>
      </c>
      <c r="S32" s="20" t="s">
        <v>77</v>
      </c>
      <c r="T32" s="20" t="s">
        <v>78</v>
      </c>
    </row>
    <row r="33" spans="1:20" ht="13" x14ac:dyDescent="0.3">
      <c r="A33" s="66" t="s">
        <v>550</v>
      </c>
      <c r="B33" s="104" t="s">
        <v>581</v>
      </c>
      <c r="D33" s="25" t="s">
        <v>2</v>
      </c>
      <c r="E33" s="20" t="s">
        <v>234</v>
      </c>
      <c r="F33" s="20" t="s">
        <v>498</v>
      </c>
      <c r="G33" s="95">
        <v>111909672919</v>
      </c>
      <c r="H33" s="20" t="s">
        <v>123</v>
      </c>
      <c r="I33" s="20" t="s">
        <v>126</v>
      </c>
      <c r="J33" s="20">
        <v>559</v>
      </c>
      <c r="K33" s="101">
        <v>6</v>
      </c>
      <c r="L33" s="20" t="s">
        <v>487</v>
      </c>
      <c r="M33" s="20" t="s">
        <v>488</v>
      </c>
      <c r="N33" s="103">
        <v>81102201</v>
      </c>
      <c r="O33" s="20" t="s">
        <v>354</v>
      </c>
      <c r="P33" s="22" t="s">
        <v>235</v>
      </c>
      <c r="Q33" s="25" t="s">
        <v>10</v>
      </c>
      <c r="R33" s="16">
        <v>0</v>
      </c>
      <c r="S33" s="20" t="s">
        <v>77</v>
      </c>
      <c r="T33" s="20" t="s">
        <v>78</v>
      </c>
    </row>
    <row r="34" spans="1:20" s="28" customFormat="1" ht="13" x14ac:dyDescent="0.3">
      <c r="B34" s="104" t="s">
        <v>582</v>
      </c>
      <c r="C34" s="28" t="s">
        <v>121</v>
      </c>
      <c r="D34" s="25" t="s">
        <v>494</v>
      </c>
      <c r="E34" s="28" t="s">
        <v>249</v>
      </c>
      <c r="F34" s="49" t="s">
        <v>499</v>
      </c>
      <c r="G34" s="97">
        <v>3707454</v>
      </c>
      <c r="H34" s="28" t="s">
        <v>123</v>
      </c>
      <c r="I34" s="28" t="s">
        <v>124</v>
      </c>
      <c r="J34" s="28">
        <v>365</v>
      </c>
      <c r="K34" s="107">
        <v>7</v>
      </c>
      <c r="L34" s="28" t="s">
        <v>130</v>
      </c>
      <c r="M34" s="22" t="s">
        <v>149</v>
      </c>
      <c r="N34" s="105">
        <v>84131503</v>
      </c>
      <c r="O34" s="28" t="s">
        <v>354</v>
      </c>
      <c r="P34" s="28" t="s">
        <v>250</v>
      </c>
      <c r="Q34" s="30" t="s">
        <v>7</v>
      </c>
      <c r="R34" s="30" t="s">
        <v>92</v>
      </c>
      <c r="S34" s="31" t="s">
        <v>77</v>
      </c>
      <c r="T34" s="30" t="s">
        <v>78</v>
      </c>
    </row>
    <row r="35" spans="1:20" s="28" customFormat="1" ht="13" x14ac:dyDescent="0.3">
      <c r="B35" s="104" t="s">
        <v>583</v>
      </c>
      <c r="C35" s="28" t="s">
        <v>121</v>
      </c>
      <c r="D35" s="25" t="s">
        <v>494</v>
      </c>
      <c r="E35" s="28" t="s">
        <v>249</v>
      </c>
      <c r="F35" s="49" t="s">
        <v>499</v>
      </c>
      <c r="G35" s="97">
        <v>361873</v>
      </c>
      <c r="H35" s="28" t="s">
        <v>123</v>
      </c>
      <c r="I35" s="28" t="s">
        <v>124</v>
      </c>
      <c r="J35" s="28">
        <v>365</v>
      </c>
      <c r="K35" s="107">
        <v>7</v>
      </c>
      <c r="L35" s="28" t="s">
        <v>130</v>
      </c>
      <c r="M35" s="22" t="s">
        <v>252</v>
      </c>
      <c r="N35" s="105">
        <v>84131503</v>
      </c>
      <c r="O35" s="28" t="s">
        <v>354</v>
      </c>
      <c r="P35" s="28" t="s">
        <v>250</v>
      </c>
      <c r="Q35" s="30" t="s">
        <v>7</v>
      </c>
      <c r="R35" s="30" t="s">
        <v>93</v>
      </c>
      <c r="S35" s="31" t="s">
        <v>77</v>
      </c>
      <c r="T35" s="30" t="s">
        <v>78</v>
      </c>
    </row>
    <row r="36" spans="1:20" s="28" customFormat="1" ht="13" x14ac:dyDescent="0.3">
      <c r="B36" s="104" t="s">
        <v>584</v>
      </c>
      <c r="C36" s="28" t="s">
        <v>121</v>
      </c>
      <c r="D36" s="25" t="s">
        <v>494</v>
      </c>
      <c r="E36" s="28" t="s">
        <v>249</v>
      </c>
      <c r="F36" s="49" t="s">
        <v>499</v>
      </c>
      <c r="G36" s="97">
        <v>36912513</v>
      </c>
      <c r="H36" s="28" t="s">
        <v>123</v>
      </c>
      <c r="I36" s="28" t="s">
        <v>124</v>
      </c>
      <c r="J36" s="28">
        <v>365</v>
      </c>
      <c r="K36" s="107">
        <v>7</v>
      </c>
      <c r="L36" s="28" t="s">
        <v>130</v>
      </c>
      <c r="M36" s="22" t="s">
        <v>149</v>
      </c>
      <c r="N36" s="105">
        <v>84131503</v>
      </c>
      <c r="O36" s="28" t="s">
        <v>354</v>
      </c>
      <c r="P36" s="28" t="s">
        <v>250</v>
      </c>
      <c r="Q36" s="30" t="s">
        <v>7</v>
      </c>
      <c r="R36" s="30" t="s">
        <v>94</v>
      </c>
      <c r="S36" s="31" t="s">
        <v>77</v>
      </c>
      <c r="T36" s="30" t="s">
        <v>78</v>
      </c>
    </row>
    <row r="37" spans="1:20" s="28" customFormat="1" ht="13" x14ac:dyDescent="0.3">
      <c r="B37" s="104" t="s">
        <v>585</v>
      </c>
      <c r="C37" s="28" t="s">
        <v>121</v>
      </c>
      <c r="D37" s="25" t="s">
        <v>494</v>
      </c>
      <c r="E37" s="28" t="s">
        <v>249</v>
      </c>
      <c r="F37" s="49" t="s">
        <v>499</v>
      </c>
      <c r="G37" s="97">
        <v>8845478</v>
      </c>
      <c r="H37" s="28" t="s">
        <v>123</v>
      </c>
      <c r="I37" s="28" t="s">
        <v>124</v>
      </c>
      <c r="J37" s="28">
        <v>365</v>
      </c>
      <c r="K37" s="107">
        <v>7</v>
      </c>
      <c r="L37" s="28" t="s">
        <v>130</v>
      </c>
      <c r="M37" s="22" t="s">
        <v>149</v>
      </c>
      <c r="N37" s="105">
        <v>84131503</v>
      </c>
      <c r="O37" s="28" t="s">
        <v>354</v>
      </c>
      <c r="P37" s="28" t="s">
        <v>250</v>
      </c>
      <c r="Q37" s="30" t="s">
        <v>7</v>
      </c>
      <c r="R37" s="30" t="s">
        <v>95</v>
      </c>
      <c r="S37" s="31" t="s">
        <v>77</v>
      </c>
      <c r="T37" s="30" t="s">
        <v>78</v>
      </c>
    </row>
    <row r="38" spans="1:20" s="28" customFormat="1" ht="13" x14ac:dyDescent="0.3">
      <c r="B38" s="104" t="s">
        <v>586</v>
      </c>
      <c r="C38" s="28" t="s">
        <v>121</v>
      </c>
      <c r="D38" s="25" t="s">
        <v>494</v>
      </c>
      <c r="E38" s="28" t="s">
        <v>249</v>
      </c>
      <c r="F38" s="49" t="s">
        <v>499</v>
      </c>
      <c r="G38" s="97">
        <v>132811284</v>
      </c>
      <c r="H38" s="28" t="s">
        <v>123</v>
      </c>
      <c r="I38" s="28" t="s">
        <v>124</v>
      </c>
      <c r="J38" s="28">
        <v>365</v>
      </c>
      <c r="K38" s="107">
        <v>7</v>
      </c>
      <c r="L38" s="28" t="s">
        <v>130</v>
      </c>
      <c r="M38" s="22" t="s">
        <v>149</v>
      </c>
      <c r="N38" s="105">
        <v>84131503</v>
      </c>
      <c r="O38" s="28" t="s">
        <v>354</v>
      </c>
      <c r="P38" s="28" t="s">
        <v>250</v>
      </c>
      <c r="Q38" s="30" t="s">
        <v>7</v>
      </c>
      <c r="R38" s="30" t="s">
        <v>96</v>
      </c>
      <c r="S38" s="31" t="s">
        <v>77</v>
      </c>
      <c r="T38" s="30" t="s">
        <v>78</v>
      </c>
    </row>
    <row r="39" spans="1:20" s="28" customFormat="1" ht="13" x14ac:dyDescent="0.3">
      <c r="B39" s="104" t="s">
        <v>587</v>
      </c>
      <c r="C39" s="28" t="s">
        <v>121</v>
      </c>
      <c r="D39" s="25" t="s">
        <v>494</v>
      </c>
      <c r="E39" s="28" t="s">
        <v>249</v>
      </c>
      <c r="F39" s="49" t="s">
        <v>499</v>
      </c>
      <c r="G39" s="97">
        <v>977339221</v>
      </c>
      <c r="H39" s="28" t="s">
        <v>123</v>
      </c>
      <c r="I39" s="28" t="s">
        <v>124</v>
      </c>
      <c r="J39" s="28">
        <v>365</v>
      </c>
      <c r="K39" s="107">
        <v>7</v>
      </c>
      <c r="L39" s="28" t="s">
        <v>130</v>
      </c>
      <c r="M39" s="22" t="s">
        <v>149</v>
      </c>
      <c r="N39" s="105">
        <v>84131503</v>
      </c>
      <c r="O39" s="28" t="s">
        <v>354</v>
      </c>
      <c r="P39" s="28" t="s">
        <v>250</v>
      </c>
      <c r="Q39" s="30" t="s">
        <v>7</v>
      </c>
      <c r="R39" s="30" t="s">
        <v>97</v>
      </c>
      <c r="S39" s="31" t="s">
        <v>77</v>
      </c>
      <c r="T39" s="30" t="s">
        <v>78</v>
      </c>
    </row>
    <row r="40" spans="1:20" s="28" customFormat="1" ht="13" x14ac:dyDescent="0.3">
      <c r="B40" s="104" t="s">
        <v>588</v>
      </c>
      <c r="C40" s="28" t="s">
        <v>121</v>
      </c>
      <c r="D40" s="25" t="s">
        <v>494</v>
      </c>
      <c r="E40" s="28" t="s">
        <v>249</v>
      </c>
      <c r="F40" s="49" t="s">
        <v>499</v>
      </c>
      <c r="G40" s="97">
        <v>59374500</v>
      </c>
      <c r="H40" s="28" t="s">
        <v>123</v>
      </c>
      <c r="I40" s="28" t="s">
        <v>124</v>
      </c>
      <c r="J40" s="28">
        <v>365</v>
      </c>
      <c r="K40" s="107">
        <v>7</v>
      </c>
      <c r="L40" s="28" t="s">
        <v>130</v>
      </c>
      <c r="M40" s="22" t="s">
        <v>149</v>
      </c>
      <c r="N40" s="105">
        <v>84131503</v>
      </c>
      <c r="O40" s="28" t="s">
        <v>354</v>
      </c>
      <c r="P40" s="28" t="s">
        <v>250</v>
      </c>
      <c r="Q40" s="30" t="s">
        <v>7</v>
      </c>
      <c r="R40" s="30" t="s">
        <v>98</v>
      </c>
      <c r="S40" s="31" t="s">
        <v>77</v>
      </c>
      <c r="T40" s="30" t="s">
        <v>78</v>
      </c>
    </row>
    <row r="41" spans="1:20" s="28" customFormat="1" ht="13" x14ac:dyDescent="0.3">
      <c r="B41" s="104" t="s">
        <v>589</v>
      </c>
      <c r="C41" s="28" t="s">
        <v>121</v>
      </c>
      <c r="D41" s="25" t="s">
        <v>494</v>
      </c>
      <c r="E41" s="28" t="s">
        <v>249</v>
      </c>
      <c r="F41" s="49" t="s">
        <v>499</v>
      </c>
      <c r="G41" s="97">
        <v>0</v>
      </c>
      <c r="H41" s="28" t="s">
        <v>123</v>
      </c>
      <c r="I41" s="28" t="s">
        <v>124</v>
      </c>
      <c r="J41" s="28">
        <v>365</v>
      </c>
      <c r="K41" s="107">
        <v>7</v>
      </c>
      <c r="L41" s="28" t="s">
        <v>130</v>
      </c>
      <c r="M41" s="22" t="s">
        <v>149</v>
      </c>
      <c r="N41" s="105">
        <v>84131503</v>
      </c>
      <c r="O41" s="28" t="s">
        <v>354</v>
      </c>
      <c r="P41" s="28" t="s">
        <v>250</v>
      </c>
      <c r="Q41" s="30" t="s">
        <v>7</v>
      </c>
      <c r="R41" s="30" t="s">
        <v>99</v>
      </c>
      <c r="S41" s="31" t="s">
        <v>77</v>
      </c>
      <c r="T41" s="30" t="s">
        <v>78</v>
      </c>
    </row>
    <row r="42" spans="1:20" s="28" customFormat="1" ht="13" x14ac:dyDescent="0.3">
      <c r="B42" s="104" t="s">
        <v>590</v>
      </c>
      <c r="C42" s="28" t="s">
        <v>121</v>
      </c>
      <c r="D42" s="25" t="s">
        <v>494</v>
      </c>
      <c r="E42" s="28" t="s">
        <v>249</v>
      </c>
      <c r="F42" s="49" t="s">
        <v>499</v>
      </c>
      <c r="G42" s="97">
        <v>0</v>
      </c>
      <c r="H42" s="28" t="s">
        <v>123</v>
      </c>
      <c r="I42" s="28" t="s">
        <v>124</v>
      </c>
      <c r="J42" s="28">
        <v>365</v>
      </c>
      <c r="K42" s="107">
        <v>7</v>
      </c>
      <c r="L42" s="28" t="s">
        <v>130</v>
      </c>
      <c r="M42" s="22" t="s">
        <v>149</v>
      </c>
      <c r="N42" s="105">
        <v>84131503</v>
      </c>
      <c r="O42" s="28" t="s">
        <v>354</v>
      </c>
      <c r="P42" s="28" t="s">
        <v>250</v>
      </c>
      <c r="Q42" s="30" t="s">
        <v>7</v>
      </c>
      <c r="R42" s="30" t="s">
        <v>100</v>
      </c>
      <c r="S42" s="31" t="s">
        <v>77</v>
      </c>
      <c r="T42" s="30" t="s">
        <v>78</v>
      </c>
    </row>
    <row r="43" spans="1:20" s="28" customFormat="1" ht="13" x14ac:dyDescent="0.3">
      <c r="B43" s="104" t="s">
        <v>591</v>
      </c>
      <c r="C43" s="28" t="s">
        <v>121</v>
      </c>
      <c r="D43" s="25" t="s">
        <v>494</v>
      </c>
      <c r="E43" s="28" t="s">
        <v>249</v>
      </c>
      <c r="F43" s="49" t="s">
        <v>499</v>
      </c>
      <c r="G43" s="97">
        <v>0</v>
      </c>
      <c r="H43" s="28" t="s">
        <v>123</v>
      </c>
      <c r="I43" s="28" t="s">
        <v>124</v>
      </c>
      <c r="J43" s="28">
        <v>365</v>
      </c>
      <c r="K43" s="107">
        <v>7</v>
      </c>
      <c r="L43" s="28" t="s">
        <v>130</v>
      </c>
      <c r="M43" s="22" t="s">
        <v>149</v>
      </c>
      <c r="N43" s="105">
        <v>84131503</v>
      </c>
      <c r="O43" s="28" t="s">
        <v>354</v>
      </c>
      <c r="P43" s="28" t="s">
        <v>250</v>
      </c>
      <c r="Q43" s="30" t="s">
        <v>7</v>
      </c>
      <c r="R43" s="30" t="s">
        <v>101</v>
      </c>
      <c r="S43" s="31" t="s">
        <v>77</v>
      </c>
      <c r="T43" s="30" t="s">
        <v>78</v>
      </c>
    </row>
    <row r="44" spans="1:20" s="28" customFormat="1" ht="13" x14ac:dyDescent="0.3">
      <c r="B44" s="104" t="s">
        <v>592</v>
      </c>
      <c r="C44" s="28" t="s">
        <v>121</v>
      </c>
      <c r="D44" s="25" t="s">
        <v>494</v>
      </c>
      <c r="E44" s="28" t="s">
        <v>249</v>
      </c>
      <c r="F44" s="49" t="s">
        <v>499</v>
      </c>
      <c r="G44" s="97">
        <v>107367023</v>
      </c>
      <c r="H44" s="28" t="s">
        <v>123</v>
      </c>
      <c r="I44" s="28" t="s">
        <v>124</v>
      </c>
      <c r="J44" s="28">
        <v>365</v>
      </c>
      <c r="K44" s="107">
        <v>7</v>
      </c>
      <c r="L44" s="28" t="s">
        <v>130</v>
      </c>
      <c r="M44" s="22" t="s">
        <v>149</v>
      </c>
      <c r="N44" s="105">
        <v>84131503</v>
      </c>
      <c r="O44" s="28" t="s">
        <v>354</v>
      </c>
      <c r="P44" s="28" t="s">
        <v>250</v>
      </c>
      <c r="Q44" s="30" t="s">
        <v>7</v>
      </c>
      <c r="R44" s="30" t="s">
        <v>102</v>
      </c>
      <c r="S44" s="31" t="s">
        <v>77</v>
      </c>
      <c r="T44" s="30" t="s">
        <v>78</v>
      </c>
    </row>
    <row r="45" spans="1:20" s="28" customFormat="1" ht="13" x14ac:dyDescent="0.3">
      <c r="A45" s="7" t="s">
        <v>529</v>
      </c>
      <c r="B45" s="104" t="s">
        <v>593</v>
      </c>
      <c r="C45" s="28" t="s">
        <v>121</v>
      </c>
      <c r="D45" s="25" t="s">
        <v>494</v>
      </c>
      <c r="E45" s="28" t="s">
        <v>249</v>
      </c>
      <c r="F45" s="49" t="s">
        <v>499</v>
      </c>
      <c r="G45" s="97">
        <v>45502517</v>
      </c>
      <c r="H45" s="28" t="s">
        <v>123</v>
      </c>
      <c r="I45" s="28" t="s">
        <v>124</v>
      </c>
      <c r="J45" s="28">
        <v>345</v>
      </c>
      <c r="K45" s="107">
        <v>1</v>
      </c>
      <c r="L45" s="28" t="s">
        <v>663</v>
      </c>
      <c r="M45" s="22" t="s">
        <v>149</v>
      </c>
      <c r="N45" s="105">
        <v>84131503</v>
      </c>
      <c r="O45" s="28" t="s">
        <v>354</v>
      </c>
      <c r="P45" s="28" t="s">
        <v>250</v>
      </c>
      <c r="Q45" s="30" t="s">
        <v>7</v>
      </c>
      <c r="R45" s="30" t="s">
        <v>103</v>
      </c>
      <c r="S45" s="31" t="s">
        <v>77</v>
      </c>
      <c r="T45" s="30" t="s">
        <v>78</v>
      </c>
    </row>
    <row r="46" spans="1:20" s="28" customFormat="1" ht="13" x14ac:dyDescent="0.3">
      <c r="B46" s="104" t="s">
        <v>594</v>
      </c>
      <c r="C46" s="28" t="s">
        <v>121</v>
      </c>
      <c r="D46" s="25" t="s">
        <v>494</v>
      </c>
      <c r="E46" s="28" t="s">
        <v>249</v>
      </c>
      <c r="F46" s="49" t="s">
        <v>499</v>
      </c>
      <c r="G46" s="97">
        <v>3320000000</v>
      </c>
      <c r="H46" s="28" t="s">
        <v>123</v>
      </c>
      <c r="I46" s="28" t="s">
        <v>124</v>
      </c>
      <c r="J46" s="28">
        <v>345</v>
      </c>
      <c r="K46" s="107">
        <v>11</v>
      </c>
      <c r="L46" s="28" t="s">
        <v>132</v>
      </c>
      <c r="M46" s="22" t="s">
        <v>149</v>
      </c>
      <c r="N46" s="105">
        <v>84131503</v>
      </c>
      <c r="O46" s="28" t="s">
        <v>354</v>
      </c>
      <c r="P46" s="28" t="s">
        <v>250</v>
      </c>
      <c r="Q46" s="30" t="s">
        <v>7</v>
      </c>
      <c r="R46" s="30" t="s">
        <v>104</v>
      </c>
      <c r="S46" s="31" t="s">
        <v>77</v>
      </c>
      <c r="T46" s="30" t="s">
        <v>78</v>
      </c>
    </row>
    <row r="47" spans="1:20" s="28" customFormat="1" ht="13" x14ac:dyDescent="0.3">
      <c r="B47" s="104" t="s">
        <v>595</v>
      </c>
      <c r="C47" s="28" t="s">
        <v>121</v>
      </c>
      <c r="D47" s="25" t="s">
        <v>494</v>
      </c>
      <c r="E47" s="28" t="s">
        <v>249</v>
      </c>
      <c r="F47" s="49" t="s">
        <v>499</v>
      </c>
      <c r="G47" s="97">
        <v>18000000</v>
      </c>
      <c r="H47" s="28" t="s">
        <v>123</v>
      </c>
      <c r="I47" s="28" t="s">
        <v>124</v>
      </c>
      <c r="J47" s="28">
        <v>365</v>
      </c>
      <c r="K47" s="107">
        <v>9</v>
      </c>
      <c r="L47" s="28" t="s">
        <v>157</v>
      </c>
      <c r="M47" s="22" t="s">
        <v>149</v>
      </c>
      <c r="N47" s="105">
        <v>84131503</v>
      </c>
      <c r="O47" s="28" t="s">
        <v>354</v>
      </c>
      <c r="P47" s="28" t="s">
        <v>250</v>
      </c>
      <c r="Q47" s="30" t="s">
        <v>7</v>
      </c>
      <c r="R47" s="30" t="s">
        <v>101</v>
      </c>
      <c r="S47" s="31" t="s">
        <v>77</v>
      </c>
      <c r="T47" s="30" t="s">
        <v>78</v>
      </c>
    </row>
    <row r="48" spans="1:20" s="28" customFormat="1" ht="13" x14ac:dyDescent="0.3">
      <c r="B48" s="104" t="s">
        <v>596</v>
      </c>
      <c r="C48" s="28" t="s">
        <v>121</v>
      </c>
      <c r="D48" s="25" t="s">
        <v>494</v>
      </c>
      <c r="E48" s="28" t="s">
        <v>249</v>
      </c>
      <c r="F48" s="49" t="s">
        <v>499</v>
      </c>
      <c r="G48" s="97">
        <v>48895878</v>
      </c>
      <c r="H48" s="28" t="s">
        <v>123</v>
      </c>
      <c r="I48" s="28" t="s">
        <v>124</v>
      </c>
      <c r="J48" s="28">
        <v>365</v>
      </c>
      <c r="K48" s="107">
        <v>12</v>
      </c>
      <c r="L48" s="28" t="s">
        <v>140</v>
      </c>
      <c r="M48" s="22" t="s">
        <v>149</v>
      </c>
      <c r="N48" s="105">
        <v>84131503</v>
      </c>
      <c r="O48" s="28" t="s">
        <v>354</v>
      </c>
      <c r="P48" s="28" t="s">
        <v>250</v>
      </c>
      <c r="Q48" s="30" t="s">
        <v>7</v>
      </c>
      <c r="R48" s="30" t="s">
        <v>105</v>
      </c>
      <c r="S48" s="31" t="s">
        <v>77</v>
      </c>
      <c r="T48" s="30" t="s">
        <v>78</v>
      </c>
    </row>
    <row r="49" spans="1:20" s="22" customFormat="1" ht="13" x14ac:dyDescent="0.3">
      <c r="A49" s="23" t="s">
        <v>405</v>
      </c>
      <c r="B49" s="104" t="s">
        <v>597</v>
      </c>
      <c r="C49" s="22" t="s">
        <v>121</v>
      </c>
      <c r="D49" s="25" t="s">
        <v>2</v>
      </c>
      <c r="E49" s="22" t="s">
        <v>249</v>
      </c>
      <c r="F49" s="49" t="s">
        <v>499</v>
      </c>
      <c r="G49" s="96">
        <v>535762000</v>
      </c>
      <c r="H49" s="22" t="s">
        <v>123</v>
      </c>
      <c r="I49" s="22" t="s">
        <v>128</v>
      </c>
      <c r="J49" s="22">
        <v>487</v>
      </c>
      <c r="K49" s="102">
        <v>9</v>
      </c>
      <c r="L49" s="22" t="s">
        <v>134</v>
      </c>
      <c r="M49" s="22" t="s">
        <v>265</v>
      </c>
      <c r="N49" s="105">
        <v>93161803</v>
      </c>
      <c r="O49" s="22" t="s">
        <v>354</v>
      </c>
      <c r="P49" s="22" t="s">
        <v>267</v>
      </c>
      <c r="Q49" s="25" t="s">
        <v>10</v>
      </c>
      <c r="R49" s="25">
        <v>0</v>
      </c>
      <c r="S49" s="27" t="s">
        <v>77</v>
      </c>
      <c r="T49" s="25" t="s">
        <v>78</v>
      </c>
    </row>
    <row r="50" spans="1:20" s="22" customFormat="1" ht="13" x14ac:dyDescent="0.3">
      <c r="A50" s="23" t="s">
        <v>406</v>
      </c>
      <c r="B50" s="104" t="s">
        <v>598</v>
      </c>
      <c r="C50" s="22" t="s">
        <v>121</v>
      </c>
      <c r="D50" s="25" t="s">
        <v>2</v>
      </c>
      <c r="E50" s="22" t="s">
        <v>269</v>
      </c>
      <c r="F50" s="22" t="s">
        <v>500</v>
      </c>
      <c r="G50" s="96">
        <v>52927871</v>
      </c>
      <c r="H50" s="22" t="s">
        <v>123</v>
      </c>
      <c r="I50" s="22" t="s">
        <v>124</v>
      </c>
      <c r="J50" s="22">
        <v>335</v>
      </c>
      <c r="K50" s="102">
        <v>2</v>
      </c>
      <c r="L50" s="22" t="s">
        <v>158</v>
      </c>
      <c r="M50" s="22" t="s">
        <v>165</v>
      </c>
      <c r="N50" s="105">
        <v>80111601</v>
      </c>
      <c r="O50" s="22" t="s">
        <v>354</v>
      </c>
      <c r="P50" s="22" t="s">
        <v>182</v>
      </c>
      <c r="Q50" s="25" t="s">
        <v>7</v>
      </c>
      <c r="R50" s="25">
        <v>0</v>
      </c>
      <c r="S50" s="27" t="s">
        <v>77</v>
      </c>
      <c r="T50" s="25" t="s">
        <v>78</v>
      </c>
    </row>
    <row r="51" spans="1:20" s="22" customFormat="1" ht="13" x14ac:dyDescent="0.3">
      <c r="A51" s="23" t="s">
        <v>407</v>
      </c>
      <c r="B51" s="104" t="s">
        <v>599</v>
      </c>
      <c r="C51" s="22" t="s">
        <v>121</v>
      </c>
      <c r="D51" s="25" t="s">
        <v>2</v>
      </c>
      <c r="E51" s="22" t="s">
        <v>269</v>
      </c>
      <c r="F51" s="22" t="s">
        <v>500</v>
      </c>
      <c r="G51" s="96">
        <v>54973659</v>
      </c>
      <c r="H51" s="22" t="s">
        <v>123</v>
      </c>
      <c r="I51" s="22" t="s">
        <v>124</v>
      </c>
      <c r="J51" s="22">
        <v>517</v>
      </c>
      <c r="K51" s="102">
        <v>8</v>
      </c>
      <c r="L51" s="22" t="s">
        <v>135</v>
      </c>
      <c r="M51" s="22" t="s">
        <v>165</v>
      </c>
      <c r="N51" s="105">
        <v>80111703</v>
      </c>
      <c r="O51" s="22" t="s">
        <v>354</v>
      </c>
      <c r="P51" s="22" t="s">
        <v>182</v>
      </c>
      <c r="Q51" s="25" t="s">
        <v>7</v>
      </c>
      <c r="R51" s="25">
        <v>0</v>
      </c>
      <c r="S51" s="27" t="s">
        <v>77</v>
      </c>
      <c r="T51" s="25" t="s">
        <v>78</v>
      </c>
    </row>
    <row r="52" spans="1:20" s="22" customFormat="1" ht="13" x14ac:dyDescent="0.3">
      <c r="A52" s="23" t="s">
        <v>408</v>
      </c>
      <c r="B52" s="104" t="s">
        <v>600</v>
      </c>
      <c r="C52" s="22" t="s">
        <v>121</v>
      </c>
      <c r="D52" s="25" t="s">
        <v>3</v>
      </c>
      <c r="E52" s="22" t="s">
        <v>269</v>
      </c>
      <c r="F52" s="22" t="s">
        <v>500</v>
      </c>
      <c r="G52" s="96">
        <v>102289506</v>
      </c>
      <c r="H52" s="22" t="s">
        <v>123</v>
      </c>
      <c r="I52" s="22" t="s">
        <v>124</v>
      </c>
      <c r="J52" s="22">
        <v>335</v>
      </c>
      <c r="K52" s="102">
        <v>2</v>
      </c>
      <c r="L52" s="22" t="s">
        <v>158</v>
      </c>
      <c r="M52" s="22" t="s">
        <v>165</v>
      </c>
      <c r="N52" s="105">
        <v>94131603</v>
      </c>
      <c r="O52" s="22" t="s">
        <v>354</v>
      </c>
      <c r="P52" s="22" t="s">
        <v>182</v>
      </c>
      <c r="Q52" s="25" t="s">
        <v>7</v>
      </c>
      <c r="R52" s="25">
        <v>0</v>
      </c>
      <c r="S52" s="27" t="s">
        <v>77</v>
      </c>
      <c r="T52" s="25" t="s">
        <v>78</v>
      </c>
    </row>
    <row r="53" spans="1:20" s="22" customFormat="1" ht="13" x14ac:dyDescent="0.3">
      <c r="A53" s="23" t="s">
        <v>409</v>
      </c>
      <c r="B53" s="111" t="s">
        <v>601</v>
      </c>
      <c r="C53" s="22" t="s">
        <v>121</v>
      </c>
      <c r="D53" s="25" t="s">
        <v>2</v>
      </c>
      <c r="E53" s="22" t="s">
        <v>269</v>
      </c>
      <c r="F53" s="22" t="s">
        <v>500</v>
      </c>
      <c r="G53" s="96">
        <v>94257000</v>
      </c>
      <c r="H53" s="22" t="s">
        <v>123</v>
      </c>
      <c r="I53" s="22" t="s">
        <v>124</v>
      </c>
      <c r="J53" s="22">
        <v>365</v>
      </c>
      <c r="K53" s="102">
        <v>3</v>
      </c>
      <c r="L53" s="22" t="s">
        <v>141</v>
      </c>
      <c r="M53" s="22" t="s">
        <v>174</v>
      </c>
      <c r="N53" s="105">
        <v>90101603</v>
      </c>
      <c r="O53" s="22" t="s">
        <v>354</v>
      </c>
      <c r="P53" s="22" t="s">
        <v>182</v>
      </c>
      <c r="Q53" s="25" t="s">
        <v>0</v>
      </c>
      <c r="R53" s="25">
        <v>0</v>
      </c>
      <c r="S53" s="27" t="s">
        <v>77</v>
      </c>
      <c r="T53" s="25" t="s">
        <v>78</v>
      </c>
    </row>
    <row r="54" spans="1:20" s="22" customFormat="1" ht="13" x14ac:dyDescent="0.3">
      <c r="A54" s="23" t="s">
        <v>410</v>
      </c>
      <c r="B54" s="104" t="s">
        <v>602</v>
      </c>
      <c r="C54" s="22" t="s">
        <v>121</v>
      </c>
      <c r="D54" s="25" t="s">
        <v>2</v>
      </c>
      <c r="E54" s="22" t="s">
        <v>269</v>
      </c>
      <c r="F54" s="22" t="s">
        <v>500</v>
      </c>
      <c r="G54" s="96">
        <v>370393916</v>
      </c>
      <c r="H54" s="22" t="s">
        <v>123</v>
      </c>
      <c r="I54" s="22" t="s">
        <v>124</v>
      </c>
      <c r="J54" s="22">
        <v>365</v>
      </c>
      <c r="K54" s="102">
        <v>1</v>
      </c>
      <c r="L54" s="22" t="s">
        <v>138</v>
      </c>
      <c r="M54" s="22" t="s">
        <v>174</v>
      </c>
      <c r="N54" s="105">
        <v>90101603</v>
      </c>
      <c r="O54" s="22" t="s">
        <v>354</v>
      </c>
      <c r="P54" s="22" t="s">
        <v>182</v>
      </c>
      <c r="Q54" s="25" t="s">
        <v>0</v>
      </c>
      <c r="R54" s="25">
        <v>0</v>
      </c>
      <c r="S54" s="27" t="s">
        <v>77</v>
      </c>
      <c r="T54" s="25" t="s">
        <v>78</v>
      </c>
    </row>
    <row r="55" spans="1:20" s="22" customFormat="1" ht="13" x14ac:dyDescent="0.3">
      <c r="A55" s="23" t="s">
        <v>411</v>
      </c>
      <c r="B55" s="104" t="s">
        <v>603</v>
      </c>
      <c r="C55" s="22" t="s">
        <v>121</v>
      </c>
      <c r="D55" s="25" t="s">
        <v>3</v>
      </c>
      <c r="E55" s="22" t="s">
        <v>269</v>
      </c>
      <c r="F55" s="22" t="s">
        <v>500</v>
      </c>
      <c r="G55" s="96">
        <v>223424144</v>
      </c>
      <c r="H55" s="22" t="s">
        <v>123</v>
      </c>
      <c r="I55" s="22" t="s">
        <v>124</v>
      </c>
      <c r="J55" s="22">
        <v>335</v>
      </c>
      <c r="K55" s="102">
        <v>2</v>
      </c>
      <c r="L55" s="22" t="s">
        <v>158</v>
      </c>
      <c r="M55" s="22" t="s">
        <v>165</v>
      </c>
      <c r="N55" s="105">
        <v>93141808</v>
      </c>
      <c r="O55" s="22" t="s">
        <v>354</v>
      </c>
      <c r="P55" s="22" t="s">
        <v>182</v>
      </c>
      <c r="Q55" s="25" t="s">
        <v>7</v>
      </c>
      <c r="R55" s="25">
        <v>0</v>
      </c>
      <c r="S55" s="27" t="s">
        <v>77</v>
      </c>
      <c r="T55" s="25" t="s">
        <v>78</v>
      </c>
    </row>
    <row r="56" spans="1:20" s="22" customFormat="1" ht="13" x14ac:dyDescent="0.3">
      <c r="A56" s="23" t="s">
        <v>412</v>
      </c>
      <c r="B56" s="104" t="s">
        <v>604</v>
      </c>
      <c r="C56" s="22" t="s">
        <v>121</v>
      </c>
      <c r="D56" s="25" t="s">
        <v>3</v>
      </c>
      <c r="E56" s="22" t="s">
        <v>269</v>
      </c>
      <c r="F56" s="22" t="s">
        <v>500</v>
      </c>
      <c r="G56" s="96">
        <v>33279405</v>
      </c>
      <c r="H56" s="22" t="s">
        <v>123</v>
      </c>
      <c r="I56" s="22" t="s">
        <v>124</v>
      </c>
      <c r="J56" s="22">
        <v>335</v>
      </c>
      <c r="K56" s="102">
        <v>2</v>
      </c>
      <c r="L56" s="22" t="s">
        <v>158</v>
      </c>
      <c r="M56" s="22" t="s">
        <v>165</v>
      </c>
      <c r="N56" s="105">
        <v>93141808</v>
      </c>
      <c r="O56" s="22" t="s">
        <v>354</v>
      </c>
      <c r="P56" s="22" t="s">
        <v>182</v>
      </c>
      <c r="Q56" s="25" t="s">
        <v>0</v>
      </c>
      <c r="R56" s="25">
        <v>0</v>
      </c>
      <c r="S56" s="27" t="s">
        <v>77</v>
      </c>
      <c r="T56" s="25" t="s">
        <v>78</v>
      </c>
    </row>
    <row r="57" spans="1:20" s="22" customFormat="1" ht="13" x14ac:dyDescent="0.3">
      <c r="A57" s="23" t="s">
        <v>413</v>
      </c>
      <c r="B57" s="104" t="s">
        <v>605</v>
      </c>
      <c r="C57" s="22" t="s">
        <v>121</v>
      </c>
      <c r="D57" s="25" t="s">
        <v>3</v>
      </c>
      <c r="E57" s="22" t="s">
        <v>269</v>
      </c>
      <c r="F57" s="22" t="s">
        <v>500</v>
      </c>
      <c r="G57" s="96">
        <v>975306066</v>
      </c>
      <c r="H57" s="22" t="s">
        <v>123</v>
      </c>
      <c r="I57" s="22" t="s">
        <v>124</v>
      </c>
      <c r="J57" s="22">
        <v>365</v>
      </c>
      <c r="K57" s="102">
        <v>1</v>
      </c>
      <c r="L57" s="22" t="s">
        <v>131</v>
      </c>
      <c r="M57" s="22" t="s">
        <v>145</v>
      </c>
      <c r="N57" s="105">
        <v>81111504</v>
      </c>
      <c r="O57" s="22" t="s">
        <v>354</v>
      </c>
      <c r="P57" s="22" t="s">
        <v>277</v>
      </c>
      <c r="Q57" s="25" t="s">
        <v>7</v>
      </c>
      <c r="R57" s="25" t="s">
        <v>106</v>
      </c>
      <c r="S57" s="27" t="s">
        <v>77</v>
      </c>
      <c r="T57" s="25" t="s">
        <v>78</v>
      </c>
    </row>
    <row r="58" spans="1:20" s="22" customFormat="1" ht="13" x14ac:dyDescent="0.3">
      <c r="A58" s="23" t="s">
        <v>414</v>
      </c>
      <c r="B58" s="104" t="s">
        <v>606</v>
      </c>
      <c r="C58" s="22" t="s">
        <v>121</v>
      </c>
      <c r="D58" s="25" t="s">
        <v>2</v>
      </c>
      <c r="E58" s="22" t="s">
        <v>269</v>
      </c>
      <c r="F58" s="22" t="s">
        <v>500</v>
      </c>
      <c r="G58" s="96">
        <v>582469237</v>
      </c>
      <c r="H58" s="22" t="s">
        <v>123</v>
      </c>
      <c r="I58" s="22" t="s">
        <v>124</v>
      </c>
      <c r="J58" s="22">
        <v>1096</v>
      </c>
      <c r="K58" s="102">
        <v>1</v>
      </c>
      <c r="L58" s="22" t="s">
        <v>131</v>
      </c>
      <c r="M58" s="22" t="s">
        <v>144</v>
      </c>
      <c r="N58" s="105">
        <v>81112106</v>
      </c>
      <c r="O58" s="22" t="s">
        <v>354</v>
      </c>
      <c r="P58" s="22" t="s">
        <v>277</v>
      </c>
      <c r="Q58" s="25" t="s">
        <v>7</v>
      </c>
      <c r="R58" s="25" t="s">
        <v>107</v>
      </c>
      <c r="S58" s="27" t="s">
        <v>77</v>
      </c>
      <c r="T58" s="25" t="s">
        <v>78</v>
      </c>
    </row>
    <row r="59" spans="1:20" s="22" customFormat="1" ht="13" x14ac:dyDescent="0.3">
      <c r="A59" s="23" t="s">
        <v>415</v>
      </c>
      <c r="B59" s="104" t="s">
        <v>607</v>
      </c>
      <c r="C59" s="22" t="s">
        <v>121</v>
      </c>
      <c r="D59" s="25" t="s">
        <v>3</v>
      </c>
      <c r="E59" s="22" t="s">
        <v>269</v>
      </c>
      <c r="F59" s="22" t="s">
        <v>500</v>
      </c>
      <c r="G59" s="96">
        <v>140535000</v>
      </c>
      <c r="H59" s="22" t="s">
        <v>123</v>
      </c>
      <c r="I59" s="22" t="s">
        <v>124</v>
      </c>
      <c r="J59" s="22">
        <v>304</v>
      </c>
      <c r="K59" s="102">
        <v>2</v>
      </c>
      <c r="L59" s="22" t="s">
        <v>158</v>
      </c>
      <c r="M59" s="22" t="s">
        <v>144</v>
      </c>
      <c r="N59" s="105" t="s">
        <v>662</v>
      </c>
      <c r="O59" s="22" t="s">
        <v>354</v>
      </c>
      <c r="P59" s="22" t="s">
        <v>277</v>
      </c>
      <c r="Q59" s="25" t="s">
        <v>7</v>
      </c>
      <c r="R59" s="25" t="s">
        <v>108</v>
      </c>
      <c r="S59" s="27" t="s">
        <v>77</v>
      </c>
      <c r="T59" s="25" t="s">
        <v>78</v>
      </c>
    </row>
    <row r="60" spans="1:20" s="32" customFormat="1" ht="13" x14ac:dyDescent="0.3">
      <c r="B60" s="104" t="s">
        <v>608</v>
      </c>
      <c r="C60" s="32" t="s">
        <v>121</v>
      </c>
      <c r="D60" s="25" t="s">
        <v>8</v>
      </c>
      <c r="E60" s="32" t="s">
        <v>269</v>
      </c>
      <c r="F60" s="22" t="s">
        <v>500</v>
      </c>
      <c r="G60" s="98">
        <v>3798602059</v>
      </c>
      <c r="H60" s="32" t="s">
        <v>123</v>
      </c>
      <c r="I60" s="32" t="s">
        <v>124</v>
      </c>
      <c r="J60" s="32">
        <v>1096</v>
      </c>
      <c r="K60" s="105">
        <v>11</v>
      </c>
      <c r="L60" s="32" t="s">
        <v>129</v>
      </c>
      <c r="M60" s="32" t="s">
        <v>144</v>
      </c>
      <c r="N60" s="105">
        <v>80111609</v>
      </c>
      <c r="O60" s="32" t="s">
        <v>354</v>
      </c>
      <c r="P60" s="32" t="s">
        <v>277</v>
      </c>
      <c r="Q60" s="34" t="s">
        <v>7</v>
      </c>
      <c r="R60" s="34" t="s">
        <v>109</v>
      </c>
      <c r="S60" s="35" t="s">
        <v>77</v>
      </c>
      <c r="T60" s="34" t="s">
        <v>78</v>
      </c>
    </row>
    <row r="61" spans="1:20" s="22" customFormat="1" ht="13" x14ac:dyDescent="0.3">
      <c r="A61" s="22" t="s">
        <v>481</v>
      </c>
      <c r="B61" s="104" t="s">
        <v>609</v>
      </c>
      <c r="C61" s="22" t="s">
        <v>121</v>
      </c>
      <c r="D61" s="25" t="s">
        <v>2</v>
      </c>
      <c r="E61" s="22" t="s">
        <v>269</v>
      </c>
      <c r="F61" s="22" t="s">
        <v>500</v>
      </c>
      <c r="G61" s="96">
        <v>433095558</v>
      </c>
      <c r="H61" s="22" t="s">
        <v>1</v>
      </c>
      <c r="I61" s="22" t="s">
        <v>124</v>
      </c>
      <c r="J61" s="22">
        <v>1096</v>
      </c>
      <c r="K61" s="102">
        <v>11</v>
      </c>
      <c r="L61" s="22" t="s">
        <v>159</v>
      </c>
      <c r="M61" s="22" t="s">
        <v>144</v>
      </c>
      <c r="N61" s="105">
        <v>80111609</v>
      </c>
      <c r="O61" s="22" t="s">
        <v>354</v>
      </c>
      <c r="P61" s="22" t="s">
        <v>277</v>
      </c>
      <c r="Q61" s="25" t="s">
        <v>7</v>
      </c>
      <c r="R61" s="25"/>
      <c r="S61" s="27" t="s">
        <v>77</v>
      </c>
      <c r="T61" s="25" t="s">
        <v>78</v>
      </c>
    </row>
    <row r="62" spans="1:20" s="22" customFormat="1" ht="13" x14ac:dyDescent="0.3">
      <c r="A62" s="23" t="s">
        <v>416</v>
      </c>
      <c r="B62" s="104" t="s">
        <v>610</v>
      </c>
      <c r="C62" s="22" t="s">
        <v>121</v>
      </c>
      <c r="D62" s="25" t="s">
        <v>2</v>
      </c>
      <c r="E62" s="22" t="s">
        <v>269</v>
      </c>
      <c r="F62" s="22" t="s">
        <v>500</v>
      </c>
      <c r="G62" s="96">
        <v>2104000000</v>
      </c>
      <c r="H62" s="22" t="s">
        <v>123</v>
      </c>
      <c r="I62" s="22" t="s">
        <v>124</v>
      </c>
      <c r="J62" s="22">
        <v>1096</v>
      </c>
      <c r="K62" s="102">
        <v>1</v>
      </c>
      <c r="L62" s="22" t="s">
        <v>131</v>
      </c>
      <c r="M62" s="22" t="s">
        <v>144</v>
      </c>
      <c r="N62" s="105">
        <v>80111609</v>
      </c>
      <c r="O62" s="22" t="s">
        <v>354</v>
      </c>
      <c r="P62" s="22" t="s">
        <v>277</v>
      </c>
      <c r="Q62" s="25" t="s">
        <v>7</v>
      </c>
      <c r="R62" s="25" t="s">
        <v>110</v>
      </c>
      <c r="S62" s="27" t="s">
        <v>77</v>
      </c>
      <c r="T62" s="25" t="s">
        <v>78</v>
      </c>
    </row>
    <row r="63" spans="1:20" s="22" customFormat="1" ht="13" x14ac:dyDescent="0.3">
      <c r="A63" s="23" t="s">
        <v>417</v>
      </c>
      <c r="B63" s="111" t="s">
        <v>611</v>
      </c>
      <c r="C63" s="22" t="s">
        <v>121</v>
      </c>
      <c r="D63" s="25" t="s">
        <v>2</v>
      </c>
      <c r="E63" s="22" t="s">
        <v>269</v>
      </c>
      <c r="F63" s="22" t="s">
        <v>500</v>
      </c>
      <c r="G63" s="96">
        <v>227731092</v>
      </c>
      <c r="H63" s="22" t="s">
        <v>123</v>
      </c>
      <c r="I63" s="22" t="s">
        <v>124</v>
      </c>
      <c r="J63" s="22">
        <v>365</v>
      </c>
      <c r="K63" s="102">
        <v>5</v>
      </c>
      <c r="L63" s="22" t="s">
        <v>133</v>
      </c>
      <c r="M63" s="22" t="s">
        <v>144</v>
      </c>
      <c r="N63" s="105">
        <v>80111609</v>
      </c>
      <c r="O63" s="22" t="s">
        <v>354</v>
      </c>
      <c r="P63" s="22" t="s">
        <v>277</v>
      </c>
      <c r="Q63" s="25" t="s">
        <v>10</v>
      </c>
      <c r="R63" s="25">
        <v>0</v>
      </c>
      <c r="S63" s="27" t="s">
        <v>77</v>
      </c>
      <c r="T63" s="25" t="s">
        <v>78</v>
      </c>
    </row>
    <row r="64" spans="1:20" s="22" customFormat="1" ht="24" x14ac:dyDescent="0.3">
      <c r="A64" s="23" t="s">
        <v>418</v>
      </c>
      <c r="B64" s="111" t="s">
        <v>612</v>
      </c>
      <c r="C64" s="22" t="s">
        <v>121</v>
      </c>
      <c r="D64" s="25" t="s">
        <v>2</v>
      </c>
      <c r="E64" s="22" t="s">
        <v>269</v>
      </c>
      <c r="F64" s="22" t="s">
        <v>500</v>
      </c>
      <c r="G64" s="96">
        <v>231000000</v>
      </c>
      <c r="H64" s="22" t="s">
        <v>123</v>
      </c>
      <c r="I64" s="22" t="s">
        <v>124</v>
      </c>
      <c r="J64" s="22">
        <v>365</v>
      </c>
      <c r="K64" s="102">
        <v>5</v>
      </c>
      <c r="L64" s="22" t="s">
        <v>133</v>
      </c>
      <c r="M64" s="22" t="s">
        <v>144</v>
      </c>
      <c r="N64" s="105">
        <v>80111609</v>
      </c>
      <c r="O64" s="22" t="s">
        <v>354</v>
      </c>
      <c r="P64" s="22" t="s">
        <v>277</v>
      </c>
      <c r="Q64" s="25" t="s">
        <v>10</v>
      </c>
      <c r="R64" s="25">
        <v>0</v>
      </c>
      <c r="S64" s="27" t="s">
        <v>77</v>
      </c>
      <c r="T64" s="25" t="s">
        <v>78</v>
      </c>
    </row>
    <row r="65" spans="1:20" s="22" customFormat="1" ht="13" x14ac:dyDescent="0.3">
      <c r="A65" s="23" t="s">
        <v>419</v>
      </c>
      <c r="B65" s="104" t="s">
        <v>613</v>
      </c>
      <c r="C65" s="22" t="s">
        <v>121</v>
      </c>
      <c r="D65" s="25" t="s">
        <v>3</v>
      </c>
      <c r="E65" s="22" t="s">
        <v>289</v>
      </c>
      <c r="F65" s="22" t="s">
        <v>501</v>
      </c>
      <c r="G65" s="96">
        <v>1933633941</v>
      </c>
      <c r="H65" s="22" t="s">
        <v>123</v>
      </c>
      <c r="I65" s="22" t="s">
        <v>125</v>
      </c>
      <c r="J65" s="22">
        <v>365</v>
      </c>
      <c r="K65" s="102">
        <v>1</v>
      </c>
      <c r="L65" s="22" t="s">
        <v>131</v>
      </c>
      <c r="M65" s="22" t="s">
        <v>146</v>
      </c>
      <c r="N65" s="105">
        <v>72103304</v>
      </c>
      <c r="O65" s="22" t="s">
        <v>354</v>
      </c>
      <c r="P65" s="22" t="s">
        <v>235</v>
      </c>
      <c r="Q65" s="25" t="s">
        <v>7</v>
      </c>
      <c r="R65" s="25" t="s">
        <v>111</v>
      </c>
      <c r="S65" s="27" t="s">
        <v>77</v>
      </c>
      <c r="T65" s="25" t="s">
        <v>78</v>
      </c>
    </row>
    <row r="66" spans="1:20" s="22" customFormat="1" ht="13" x14ac:dyDescent="0.3">
      <c r="A66" s="23" t="s">
        <v>420</v>
      </c>
      <c r="B66" s="104" t="s">
        <v>614</v>
      </c>
      <c r="C66" s="22" t="s">
        <v>121</v>
      </c>
      <c r="D66" s="25" t="s">
        <v>2</v>
      </c>
      <c r="E66" s="22" t="s">
        <v>289</v>
      </c>
      <c r="F66" s="22" t="s">
        <v>501</v>
      </c>
      <c r="G66" s="96">
        <v>1523783124</v>
      </c>
      <c r="H66" s="22" t="s">
        <v>123</v>
      </c>
      <c r="I66" s="22" t="s">
        <v>125</v>
      </c>
      <c r="J66" s="22">
        <v>480</v>
      </c>
      <c r="K66" s="102">
        <v>9</v>
      </c>
      <c r="L66" s="22" t="s">
        <v>134</v>
      </c>
      <c r="M66" s="22" t="s">
        <v>146</v>
      </c>
      <c r="N66" s="105">
        <v>78181501</v>
      </c>
      <c r="O66" s="22" t="s">
        <v>354</v>
      </c>
      <c r="P66" s="22" t="s">
        <v>235</v>
      </c>
      <c r="Q66" s="25" t="s">
        <v>0</v>
      </c>
      <c r="R66" s="25">
        <v>0</v>
      </c>
      <c r="S66" s="27" t="s">
        <v>77</v>
      </c>
      <c r="T66" s="25" t="s">
        <v>78</v>
      </c>
    </row>
    <row r="67" spans="1:20" s="22" customFormat="1" ht="13" x14ac:dyDescent="0.3">
      <c r="A67" s="23" t="s">
        <v>421</v>
      </c>
      <c r="B67" s="104" t="s">
        <v>615</v>
      </c>
      <c r="C67" s="22" t="s">
        <v>121</v>
      </c>
      <c r="D67" s="25" t="s">
        <v>2</v>
      </c>
      <c r="E67" s="22" t="s">
        <v>289</v>
      </c>
      <c r="F67" s="22" t="s">
        <v>501</v>
      </c>
      <c r="G67" s="96">
        <v>2172627184</v>
      </c>
      <c r="H67" s="22" t="s">
        <v>123</v>
      </c>
      <c r="I67" s="22" t="s">
        <v>125</v>
      </c>
      <c r="J67" s="22">
        <v>720</v>
      </c>
      <c r="K67" s="102">
        <v>9</v>
      </c>
      <c r="L67" s="22" t="s">
        <v>134</v>
      </c>
      <c r="M67" s="22" t="s">
        <v>146</v>
      </c>
      <c r="N67" s="105">
        <v>25172503</v>
      </c>
      <c r="O67" s="22" t="s">
        <v>354</v>
      </c>
      <c r="P67" s="22" t="s">
        <v>235</v>
      </c>
      <c r="Q67" s="25" t="s">
        <v>0</v>
      </c>
      <c r="R67" s="25">
        <v>0</v>
      </c>
      <c r="S67" s="27" t="s">
        <v>77</v>
      </c>
      <c r="T67" s="25" t="s">
        <v>78</v>
      </c>
    </row>
    <row r="68" spans="1:20" s="22" customFormat="1" ht="13" x14ac:dyDescent="0.3">
      <c r="A68" s="22" t="s">
        <v>422</v>
      </c>
      <c r="B68" s="104" t="s">
        <v>616</v>
      </c>
      <c r="C68" s="22" t="s">
        <v>121</v>
      </c>
      <c r="D68" s="25" t="s">
        <v>3</v>
      </c>
      <c r="E68" s="22" t="s">
        <v>289</v>
      </c>
      <c r="F68" s="22" t="s">
        <v>501</v>
      </c>
      <c r="G68" s="96">
        <v>24368639065</v>
      </c>
      <c r="H68" s="22" t="s">
        <v>123</v>
      </c>
      <c r="I68" s="22" t="s">
        <v>125</v>
      </c>
      <c r="J68" s="22">
        <v>480</v>
      </c>
      <c r="K68" s="102">
        <v>9</v>
      </c>
      <c r="L68" s="22" t="s">
        <v>134</v>
      </c>
      <c r="M68" s="22" t="s">
        <v>147</v>
      </c>
      <c r="N68" s="105">
        <v>78111808</v>
      </c>
      <c r="O68" s="22" t="s">
        <v>354</v>
      </c>
      <c r="P68" s="22" t="s">
        <v>235</v>
      </c>
      <c r="Q68" s="25" t="s">
        <v>7</v>
      </c>
      <c r="R68" s="25" t="s">
        <v>112</v>
      </c>
      <c r="S68" s="27" t="s">
        <v>77</v>
      </c>
      <c r="T68" s="25" t="s">
        <v>78</v>
      </c>
    </row>
    <row r="69" spans="1:20" s="22" customFormat="1" ht="13" x14ac:dyDescent="0.3">
      <c r="A69" s="22" t="s">
        <v>423</v>
      </c>
      <c r="B69" s="104" t="s">
        <v>617</v>
      </c>
      <c r="C69" s="22" t="s">
        <v>121</v>
      </c>
      <c r="D69" s="25" t="s">
        <v>2</v>
      </c>
      <c r="E69" s="22" t="s">
        <v>289</v>
      </c>
      <c r="F69" s="22" t="s">
        <v>501</v>
      </c>
      <c r="G69" s="96">
        <v>3584256213</v>
      </c>
      <c r="H69" s="22" t="s">
        <v>123</v>
      </c>
      <c r="I69" s="22" t="s">
        <v>124</v>
      </c>
      <c r="J69" s="22">
        <v>720</v>
      </c>
      <c r="K69" s="102">
        <v>10</v>
      </c>
      <c r="L69" s="22" t="s">
        <v>139</v>
      </c>
      <c r="M69" s="22" t="s">
        <v>151</v>
      </c>
      <c r="N69" s="105">
        <v>86121803</v>
      </c>
      <c r="O69" s="22" t="s">
        <v>354</v>
      </c>
      <c r="P69" s="22" t="s">
        <v>235</v>
      </c>
      <c r="Q69" s="25" t="s">
        <v>0</v>
      </c>
      <c r="R69" s="25">
        <v>0</v>
      </c>
      <c r="S69" s="27" t="s">
        <v>77</v>
      </c>
      <c r="T69" s="25" t="s">
        <v>78</v>
      </c>
    </row>
    <row r="70" spans="1:20" s="22" customFormat="1" ht="13" x14ac:dyDescent="0.3">
      <c r="A70" s="22" t="s">
        <v>424</v>
      </c>
      <c r="B70" s="104" t="s">
        <v>618</v>
      </c>
      <c r="C70" s="22" t="s">
        <v>121</v>
      </c>
      <c r="D70" s="25" t="s">
        <v>2</v>
      </c>
      <c r="E70" s="22" t="s">
        <v>289</v>
      </c>
      <c r="F70" s="22" t="s">
        <v>501</v>
      </c>
      <c r="G70" s="96">
        <v>2511917715</v>
      </c>
      <c r="H70" s="22" t="s">
        <v>123</v>
      </c>
      <c r="I70" s="22" t="s">
        <v>124</v>
      </c>
      <c r="J70" s="22">
        <v>720</v>
      </c>
      <c r="K70" s="102">
        <v>10</v>
      </c>
      <c r="L70" s="22" t="s">
        <v>139</v>
      </c>
      <c r="M70" s="22" t="s">
        <v>171</v>
      </c>
      <c r="N70" s="105">
        <v>86121803</v>
      </c>
      <c r="O70" s="22" t="s">
        <v>354</v>
      </c>
      <c r="P70" s="22" t="s">
        <v>235</v>
      </c>
      <c r="Q70" s="25" t="s">
        <v>0</v>
      </c>
      <c r="R70" s="25">
        <v>0</v>
      </c>
      <c r="S70" s="27" t="s">
        <v>77</v>
      </c>
      <c r="T70" s="25" t="s">
        <v>78</v>
      </c>
    </row>
    <row r="71" spans="1:20" s="22" customFormat="1" ht="13" x14ac:dyDescent="0.3">
      <c r="A71" s="22" t="s">
        <v>425</v>
      </c>
      <c r="B71" s="104" t="s">
        <v>619</v>
      </c>
      <c r="C71" s="22" t="s">
        <v>121</v>
      </c>
      <c r="D71" s="25" t="s">
        <v>2</v>
      </c>
      <c r="E71" s="22" t="s">
        <v>289</v>
      </c>
      <c r="F71" s="22" t="s">
        <v>501</v>
      </c>
      <c r="G71" s="96">
        <v>86061900</v>
      </c>
      <c r="H71" s="22" t="s">
        <v>123</v>
      </c>
      <c r="I71" s="22" t="s">
        <v>124</v>
      </c>
      <c r="J71" s="22">
        <v>360</v>
      </c>
      <c r="K71" s="102">
        <v>1</v>
      </c>
      <c r="L71" s="22" t="s">
        <v>131</v>
      </c>
      <c r="M71" s="22" t="s">
        <v>152</v>
      </c>
      <c r="N71" s="105">
        <v>86121803</v>
      </c>
      <c r="O71" s="22" t="s">
        <v>354</v>
      </c>
      <c r="P71" s="22" t="s">
        <v>235</v>
      </c>
      <c r="Q71" s="25" t="s">
        <v>7</v>
      </c>
      <c r="R71" s="25">
        <v>0</v>
      </c>
      <c r="S71" s="27" t="s">
        <v>77</v>
      </c>
      <c r="T71" s="25" t="s">
        <v>78</v>
      </c>
    </row>
    <row r="72" spans="1:20" s="22" customFormat="1" ht="13" x14ac:dyDescent="0.3">
      <c r="A72" s="22" t="s">
        <v>478</v>
      </c>
      <c r="B72" s="104" t="s">
        <v>620</v>
      </c>
      <c r="C72" s="22" t="s">
        <v>121</v>
      </c>
      <c r="D72" s="25" t="s">
        <v>2</v>
      </c>
      <c r="E72" s="22" t="s">
        <v>289</v>
      </c>
      <c r="F72" s="22" t="s">
        <v>501</v>
      </c>
      <c r="G72" s="96">
        <v>27035367577</v>
      </c>
      <c r="H72" s="22" t="s">
        <v>1</v>
      </c>
      <c r="I72" s="22" t="s">
        <v>125</v>
      </c>
      <c r="J72" s="22">
        <v>720</v>
      </c>
      <c r="K72" s="102">
        <v>7</v>
      </c>
      <c r="L72" s="22" t="s">
        <v>130</v>
      </c>
      <c r="M72" s="22" t="s">
        <v>297</v>
      </c>
      <c r="N72" s="105">
        <v>83101601</v>
      </c>
      <c r="O72" s="22" t="s">
        <v>354</v>
      </c>
      <c r="P72" s="22" t="s">
        <v>235</v>
      </c>
      <c r="Q72" s="25" t="s">
        <v>7</v>
      </c>
      <c r="R72" s="25" t="s">
        <v>113</v>
      </c>
      <c r="S72" s="27" t="s">
        <v>77</v>
      </c>
      <c r="T72" s="25" t="s">
        <v>78</v>
      </c>
    </row>
    <row r="73" spans="1:20" s="22" customFormat="1" ht="13" x14ac:dyDescent="0.3">
      <c r="A73" s="22" t="s">
        <v>426</v>
      </c>
      <c r="B73" s="104" t="s">
        <v>621</v>
      </c>
      <c r="C73" s="22" t="s">
        <v>121</v>
      </c>
      <c r="D73" s="25" t="s">
        <v>2</v>
      </c>
      <c r="E73" s="22" t="s">
        <v>289</v>
      </c>
      <c r="F73" s="22" t="s">
        <v>501</v>
      </c>
      <c r="G73" s="96">
        <v>13326561381</v>
      </c>
      <c r="H73" s="22" t="s">
        <v>123</v>
      </c>
      <c r="I73" s="22" t="s">
        <v>125</v>
      </c>
      <c r="J73" s="22">
        <v>720</v>
      </c>
      <c r="K73" s="102">
        <v>10</v>
      </c>
      <c r="L73" s="22" t="s">
        <v>139</v>
      </c>
      <c r="M73" s="22" t="s">
        <v>297</v>
      </c>
      <c r="N73" s="105">
        <v>15101505</v>
      </c>
      <c r="O73" s="22" t="s">
        <v>354</v>
      </c>
      <c r="P73" s="22" t="s">
        <v>235</v>
      </c>
      <c r="Q73" s="25" t="s">
        <v>0</v>
      </c>
      <c r="R73" s="25">
        <v>0</v>
      </c>
      <c r="S73" s="27" t="s">
        <v>77</v>
      </c>
      <c r="T73" s="25" t="s">
        <v>78</v>
      </c>
    </row>
    <row r="74" spans="1:20" s="22" customFormat="1" ht="13" x14ac:dyDescent="0.3">
      <c r="A74" s="22" t="s">
        <v>427</v>
      </c>
      <c r="B74" s="104" t="s">
        <v>622</v>
      </c>
      <c r="C74" s="22" t="s">
        <v>121</v>
      </c>
      <c r="D74" s="25" t="s">
        <v>2</v>
      </c>
      <c r="E74" s="22" t="s">
        <v>289</v>
      </c>
      <c r="F74" s="22" t="s">
        <v>501</v>
      </c>
      <c r="G74" s="96">
        <f>772196779+157219264</f>
        <v>929416043</v>
      </c>
      <c r="H74" s="22" t="s">
        <v>123</v>
      </c>
      <c r="I74" s="22" t="s">
        <v>509</v>
      </c>
      <c r="J74" s="22">
        <v>180</v>
      </c>
      <c r="K74" s="102">
        <v>7</v>
      </c>
      <c r="L74" s="22" t="s">
        <v>130</v>
      </c>
      <c r="M74" s="22" t="s">
        <v>178</v>
      </c>
      <c r="N74" s="105">
        <v>25101601</v>
      </c>
      <c r="O74" s="22" t="s">
        <v>354</v>
      </c>
      <c r="P74" s="22" t="s">
        <v>235</v>
      </c>
      <c r="Q74" s="25" t="s">
        <v>0</v>
      </c>
      <c r="R74" s="25">
        <v>0</v>
      </c>
      <c r="S74" s="27" t="s">
        <v>77</v>
      </c>
      <c r="T74" s="25" t="s">
        <v>78</v>
      </c>
    </row>
    <row r="75" spans="1:20" s="22" customFormat="1" ht="13" x14ac:dyDescent="0.3">
      <c r="A75" s="22" t="s">
        <v>428</v>
      </c>
      <c r="B75" s="104" t="s">
        <v>623</v>
      </c>
      <c r="C75" s="22" t="s">
        <v>121</v>
      </c>
      <c r="D75" s="25" t="s">
        <v>2</v>
      </c>
      <c r="E75" s="22" t="s">
        <v>289</v>
      </c>
      <c r="F75" s="22" t="s">
        <v>501</v>
      </c>
      <c r="G75" s="96">
        <f>1050362034+213853710</f>
        <v>1264215744</v>
      </c>
      <c r="H75" s="22" t="s">
        <v>123</v>
      </c>
      <c r="I75" s="22" t="s">
        <v>509</v>
      </c>
      <c r="J75" s="22">
        <v>180</v>
      </c>
      <c r="K75" s="102">
        <v>7</v>
      </c>
      <c r="L75" s="22" t="s">
        <v>130</v>
      </c>
      <c r="M75" s="22" t="s">
        <v>178</v>
      </c>
      <c r="N75" s="105">
        <v>25101610</v>
      </c>
      <c r="O75" s="22" t="s">
        <v>354</v>
      </c>
      <c r="P75" s="22" t="s">
        <v>235</v>
      </c>
      <c r="Q75" s="25" t="s">
        <v>0</v>
      </c>
      <c r="R75" s="25">
        <v>0</v>
      </c>
      <c r="S75" s="27" t="s">
        <v>77</v>
      </c>
      <c r="T75" s="25" t="s">
        <v>78</v>
      </c>
    </row>
    <row r="76" spans="1:20" s="22" customFormat="1" ht="13" x14ac:dyDescent="0.3">
      <c r="A76" s="22" t="s">
        <v>429</v>
      </c>
      <c r="B76" s="104" t="s">
        <v>624</v>
      </c>
      <c r="C76" s="22" t="s">
        <v>121</v>
      </c>
      <c r="D76" s="25" t="s">
        <v>2</v>
      </c>
      <c r="E76" s="22" t="s">
        <v>289</v>
      </c>
      <c r="F76" s="22" t="s">
        <v>501</v>
      </c>
      <c r="G76" s="96"/>
      <c r="H76" s="22" t="s">
        <v>123</v>
      </c>
      <c r="I76" s="22" t="s">
        <v>125</v>
      </c>
      <c r="J76" s="22">
        <v>720</v>
      </c>
      <c r="K76" s="102">
        <v>1</v>
      </c>
      <c r="L76" s="22" t="s">
        <v>131</v>
      </c>
      <c r="M76" s="22" t="s">
        <v>146</v>
      </c>
      <c r="N76" s="105">
        <v>78181508</v>
      </c>
      <c r="O76" s="22" t="s">
        <v>354</v>
      </c>
      <c r="P76" s="22" t="s">
        <v>235</v>
      </c>
      <c r="Q76" s="25" t="s">
        <v>7</v>
      </c>
      <c r="R76" s="25">
        <v>0</v>
      </c>
      <c r="S76" s="27" t="s">
        <v>77</v>
      </c>
      <c r="T76" s="25" t="s">
        <v>78</v>
      </c>
    </row>
    <row r="77" spans="1:20" s="22" customFormat="1" ht="13" x14ac:dyDescent="0.3">
      <c r="A77" s="22" t="s">
        <v>430</v>
      </c>
      <c r="B77" s="104" t="s">
        <v>625</v>
      </c>
      <c r="C77" s="22" t="s">
        <v>121</v>
      </c>
      <c r="D77" s="25" t="s">
        <v>2</v>
      </c>
      <c r="E77" s="22" t="s">
        <v>289</v>
      </c>
      <c r="F77" s="22" t="s">
        <v>501</v>
      </c>
      <c r="G77" s="96"/>
      <c r="H77" s="22" t="s">
        <v>123</v>
      </c>
      <c r="I77" s="22" t="s">
        <v>125</v>
      </c>
      <c r="J77" s="22">
        <v>720</v>
      </c>
      <c r="K77" s="102">
        <v>1</v>
      </c>
      <c r="L77" s="22" t="s">
        <v>131</v>
      </c>
      <c r="M77" s="22" t="s">
        <v>146</v>
      </c>
      <c r="N77" s="105">
        <v>78181508</v>
      </c>
      <c r="O77" s="22" t="s">
        <v>354</v>
      </c>
      <c r="P77" s="22" t="s">
        <v>235</v>
      </c>
      <c r="Q77" s="25" t="s">
        <v>7</v>
      </c>
      <c r="R77" s="25">
        <v>0</v>
      </c>
      <c r="S77" s="27" t="s">
        <v>77</v>
      </c>
      <c r="T77" s="25" t="s">
        <v>78</v>
      </c>
    </row>
    <row r="78" spans="1:20" s="22" customFormat="1" ht="13" x14ac:dyDescent="0.3">
      <c r="A78" s="22" t="s">
        <v>431</v>
      </c>
      <c r="B78" s="104" t="s">
        <v>626</v>
      </c>
      <c r="C78" s="22" t="s">
        <v>121</v>
      </c>
      <c r="D78" s="25" t="s">
        <v>2</v>
      </c>
      <c r="E78" s="22" t="s">
        <v>289</v>
      </c>
      <c r="F78" s="22" t="s">
        <v>501</v>
      </c>
      <c r="G78" s="96">
        <v>614594399</v>
      </c>
      <c r="H78" s="22" t="s">
        <v>123</v>
      </c>
      <c r="I78" s="22" t="s">
        <v>127</v>
      </c>
      <c r="J78" s="22">
        <v>180</v>
      </c>
      <c r="K78" s="102">
        <v>7</v>
      </c>
      <c r="L78" s="22" t="s">
        <v>130</v>
      </c>
      <c r="M78" s="22" t="s">
        <v>178</v>
      </c>
      <c r="N78" s="105">
        <v>24112801</v>
      </c>
      <c r="O78" s="22" t="s">
        <v>354</v>
      </c>
      <c r="P78" s="22" t="s">
        <v>235</v>
      </c>
      <c r="Q78" s="25" t="s">
        <v>0</v>
      </c>
      <c r="R78" s="25">
        <v>0</v>
      </c>
      <c r="S78" s="27" t="s">
        <v>77</v>
      </c>
      <c r="T78" s="25" t="s">
        <v>78</v>
      </c>
    </row>
    <row r="79" spans="1:20" s="22" customFormat="1" ht="13" x14ac:dyDescent="0.3">
      <c r="A79" s="22" t="s">
        <v>479</v>
      </c>
      <c r="B79" s="104" t="s">
        <v>627</v>
      </c>
      <c r="C79" s="22" t="s">
        <v>121</v>
      </c>
      <c r="D79" s="25" t="s">
        <v>2</v>
      </c>
      <c r="E79" s="22" t="s">
        <v>306</v>
      </c>
      <c r="F79" s="22" t="s">
        <v>502</v>
      </c>
      <c r="G79" s="96">
        <v>52156355442</v>
      </c>
      <c r="H79" s="22" t="s">
        <v>1</v>
      </c>
      <c r="I79" s="22" t="s">
        <v>124</v>
      </c>
      <c r="J79" s="22">
        <v>365</v>
      </c>
      <c r="K79" s="102">
        <v>1</v>
      </c>
      <c r="L79" s="22" t="s">
        <v>131</v>
      </c>
      <c r="M79" s="22" t="s">
        <v>307</v>
      </c>
      <c r="N79" s="105">
        <v>72103304</v>
      </c>
      <c r="O79" s="22" t="s">
        <v>354</v>
      </c>
      <c r="P79" s="22" t="s">
        <v>235</v>
      </c>
      <c r="Q79" s="25" t="s">
        <v>7</v>
      </c>
      <c r="R79" s="25"/>
      <c r="S79" s="27" t="s">
        <v>77</v>
      </c>
      <c r="T79" s="25" t="s">
        <v>78</v>
      </c>
    </row>
    <row r="80" spans="1:20" s="32" customFormat="1" ht="13" x14ac:dyDescent="0.3">
      <c r="B80" s="104" t="s">
        <v>628</v>
      </c>
      <c r="C80" s="32" t="s">
        <v>121</v>
      </c>
      <c r="D80" s="25" t="s">
        <v>2</v>
      </c>
      <c r="E80" s="32" t="s">
        <v>306</v>
      </c>
      <c r="F80" s="22" t="s">
        <v>502</v>
      </c>
      <c r="G80" s="98">
        <v>9937673785</v>
      </c>
      <c r="H80" s="32" t="s">
        <v>123</v>
      </c>
      <c r="I80" s="32" t="s">
        <v>124</v>
      </c>
      <c r="J80" s="32">
        <v>365</v>
      </c>
      <c r="K80" s="105">
        <v>6</v>
      </c>
      <c r="L80" s="32" t="s">
        <v>136</v>
      </c>
      <c r="M80" s="32" t="s">
        <v>307</v>
      </c>
      <c r="N80" s="105">
        <v>72103304</v>
      </c>
      <c r="O80" s="32" t="s">
        <v>354</v>
      </c>
      <c r="P80" s="32" t="s">
        <v>235</v>
      </c>
      <c r="Q80" s="25" t="s">
        <v>0</v>
      </c>
      <c r="R80" s="34">
        <v>0</v>
      </c>
      <c r="S80" s="35" t="s">
        <v>77</v>
      </c>
      <c r="T80" s="34" t="s">
        <v>78</v>
      </c>
    </row>
    <row r="81" spans="1:20" s="22" customFormat="1" ht="13" x14ac:dyDescent="0.3">
      <c r="A81" s="22" t="s">
        <v>432</v>
      </c>
      <c r="B81" s="104" t="s">
        <v>629</v>
      </c>
      <c r="C81" s="22" t="s">
        <v>121</v>
      </c>
      <c r="D81" s="25" t="s">
        <v>2</v>
      </c>
      <c r="E81" s="22" t="s">
        <v>306</v>
      </c>
      <c r="F81" s="22" t="s">
        <v>502</v>
      </c>
      <c r="G81" s="96">
        <v>18881062488</v>
      </c>
      <c r="H81" s="22" t="s">
        <v>123</v>
      </c>
      <c r="I81" s="22" t="s">
        <v>124</v>
      </c>
      <c r="J81" s="22">
        <v>365</v>
      </c>
      <c r="K81" s="102">
        <v>8</v>
      </c>
      <c r="L81" s="22" t="s">
        <v>135</v>
      </c>
      <c r="M81" s="22" t="s">
        <v>307</v>
      </c>
      <c r="N81" s="105">
        <v>70111710</v>
      </c>
      <c r="O81" s="22" t="s">
        <v>354</v>
      </c>
      <c r="P81" s="22" t="s">
        <v>235</v>
      </c>
      <c r="Q81" s="25" t="s">
        <v>10</v>
      </c>
      <c r="R81" s="25">
        <v>0</v>
      </c>
      <c r="S81" s="27" t="s">
        <v>77</v>
      </c>
      <c r="T81" s="25" t="s">
        <v>78</v>
      </c>
    </row>
    <row r="82" spans="1:20" s="22" customFormat="1" ht="13" x14ac:dyDescent="0.3">
      <c r="A82" s="25" t="s">
        <v>433</v>
      </c>
      <c r="B82" s="104" t="s">
        <v>630</v>
      </c>
      <c r="C82" s="22" t="s">
        <v>121</v>
      </c>
      <c r="D82" s="25" t="s">
        <v>2</v>
      </c>
      <c r="E82" s="22" t="s">
        <v>306</v>
      </c>
      <c r="F82" s="22" t="s">
        <v>502</v>
      </c>
      <c r="G82" s="96">
        <v>1177061908</v>
      </c>
      <c r="H82" s="22" t="s">
        <v>123</v>
      </c>
      <c r="I82" s="22" t="s">
        <v>124</v>
      </c>
      <c r="J82" s="22">
        <v>365</v>
      </c>
      <c r="K82" s="102">
        <v>11</v>
      </c>
      <c r="L82" s="22" t="s">
        <v>129</v>
      </c>
      <c r="M82" s="22" t="s">
        <v>307</v>
      </c>
      <c r="N82" s="105">
        <v>70111503</v>
      </c>
      <c r="O82" s="22" t="s">
        <v>354</v>
      </c>
      <c r="P82" s="22" t="s">
        <v>235</v>
      </c>
      <c r="Q82" s="25" t="s">
        <v>10</v>
      </c>
      <c r="R82" s="25">
        <v>0</v>
      </c>
      <c r="S82" s="27" t="s">
        <v>77</v>
      </c>
      <c r="T82" s="25" t="s">
        <v>78</v>
      </c>
    </row>
    <row r="83" spans="1:20" s="22" customFormat="1" ht="13" x14ac:dyDescent="0.3">
      <c r="A83" s="25" t="s">
        <v>434</v>
      </c>
      <c r="B83" s="104" t="s">
        <v>631</v>
      </c>
      <c r="C83" s="22" t="s">
        <v>121</v>
      </c>
      <c r="D83" s="25" t="s">
        <v>2</v>
      </c>
      <c r="E83" s="22" t="s">
        <v>306</v>
      </c>
      <c r="F83" s="22" t="s">
        <v>502</v>
      </c>
      <c r="G83" s="96">
        <v>8904395733</v>
      </c>
      <c r="H83" s="22" t="s">
        <v>123</v>
      </c>
      <c r="I83" s="22" t="s">
        <v>124</v>
      </c>
      <c r="J83" s="22">
        <v>365</v>
      </c>
      <c r="K83" s="102">
        <v>7</v>
      </c>
      <c r="L83" s="22" t="s">
        <v>130</v>
      </c>
      <c r="M83" s="22" t="s">
        <v>148</v>
      </c>
      <c r="N83" s="105">
        <v>25111532</v>
      </c>
      <c r="O83" s="22" t="s">
        <v>354</v>
      </c>
      <c r="P83" s="22" t="s">
        <v>235</v>
      </c>
      <c r="Q83" s="25" t="s">
        <v>10</v>
      </c>
      <c r="R83" s="25">
        <v>0</v>
      </c>
      <c r="S83" s="27" t="s">
        <v>77</v>
      </c>
      <c r="T83" s="25" t="s">
        <v>78</v>
      </c>
    </row>
    <row r="84" spans="1:20" s="32" customFormat="1" ht="13" x14ac:dyDescent="0.3">
      <c r="B84" s="104" t="s">
        <v>632</v>
      </c>
      <c r="C84" s="32" t="s">
        <v>121</v>
      </c>
      <c r="D84" s="25" t="s">
        <v>2</v>
      </c>
      <c r="E84" s="32" t="s">
        <v>306</v>
      </c>
      <c r="F84" s="22" t="s">
        <v>502</v>
      </c>
      <c r="G84" s="98">
        <v>4227907987</v>
      </c>
      <c r="H84" s="32" t="s">
        <v>123</v>
      </c>
      <c r="I84" s="32" t="s">
        <v>124</v>
      </c>
      <c r="J84" s="32">
        <v>365</v>
      </c>
      <c r="K84" s="105">
        <v>10</v>
      </c>
      <c r="L84" s="32" t="s">
        <v>139</v>
      </c>
      <c r="M84" s="32" t="s">
        <v>171</v>
      </c>
      <c r="N84" s="105">
        <v>86121803</v>
      </c>
      <c r="O84" s="32" t="s">
        <v>354</v>
      </c>
      <c r="P84" s="32" t="s">
        <v>235</v>
      </c>
      <c r="Q84" s="25" t="s">
        <v>10</v>
      </c>
      <c r="R84" s="34" t="s">
        <v>114</v>
      </c>
      <c r="S84" s="35" t="s">
        <v>77</v>
      </c>
      <c r="T84" s="34" t="s">
        <v>78</v>
      </c>
    </row>
    <row r="85" spans="1:20" s="22" customFormat="1" ht="13" x14ac:dyDescent="0.3">
      <c r="A85" s="25" t="s">
        <v>435</v>
      </c>
      <c r="B85" s="104" t="s">
        <v>633</v>
      </c>
      <c r="C85" s="22" t="s">
        <v>121</v>
      </c>
      <c r="D85" s="25" t="s">
        <v>2</v>
      </c>
      <c r="E85" s="22" t="s">
        <v>306</v>
      </c>
      <c r="F85" s="22" t="s">
        <v>502</v>
      </c>
      <c r="G85" s="96">
        <v>6069710883</v>
      </c>
      <c r="H85" s="22" t="s">
        <v>123</v>
      </c>
      <c r="I85" s="22" t="s">
        <v>124</v>
      </c>
      <c r="J85" s="22">
        <v>365</v>
      </c>
      <c r="K85" s="102">
        <v>8</v>
      </c>
      <c r="L85" s="22" t="s">
        <v>135</v>
      </c>
      <c r="M85" s="22" t="s">
        <v>210</v>
      </c>
      <c r="N85" s="105">
        <v>72153501</v>
      </c>
      <c r="O85" s="22" t="s">
        <v>354</v>
      </c>
      <c r="P85" s="22" t="s">
        <v>235</v>
      </c>
      <c r="Q85" s="25" t="s">
        <v>10</v>
      </c>
      <c r="R85" s="25">
        <v>0</v>
      </c>
      <c r="S85" s="27" t="s">
        <v>77</v>
      </c>
      <c r="T85" s="25" t="s">
        <v>78</v>
      </c>
    </row>
    <row r="86" spans="1:20" s="32" customFormat="1" ht="13" x14ac:dyDescent="0.3">
      <c r="B86" s="104" t="s">
        <v>634</v>
      </c>
      <c r="C86" s="32" t="s">
        <v>121</v>
      </c>
      <c r="D86" s="34" t="s">
        <v>3</v>
      </c>
      <c r="E86" s="32" t="s">
        <v>306</v>
      </c>
      <c r="F86" s="22" t="s">
        <v>502</v>
      </c>
      <c r="G86" s="98">
        <v>288937874</v>
      </c>
      <c r="H86" s="32" t="s">
        <v>123</v>
      </c>
      <c r="I86" s="32" t="s">
        <v>124</v>
      </c>
      <c r="J86" s="32">
        <v>365</v>
      </c>
      <c r="K86" s="105">
        <v>10</v>
      </c>
      <c r="L86" s="32" t="s">
        <v>139</v>
      </c>
      <c r="M86" s="32" t="s">
        <v>207</v>
      </c>
      <c r="N86" s="105">
        <v>80131502</v>
      </c>
      <c r="O86" s="32" t="s">
        <v>354</v>
      </c>
      <c r="P86" s="32" t="s">
        <v>235</v>
      </c>
      <c r="Q86" s="25" t="s">
        <v>7</v>
      </c>
      <c r="R86" s="34" t="s">
        <v>115</v>
      </c>
      <c r="S86" s="35" t="s">
        <v>77</v>
      </c>
      <c r="T86" s="34" t="s">
        <v>78</v>
      </c>
    </row>
    <row r="87" spans="1:20" s="22" customFormat="1" ht="13" x14ac:dyDescent="0.3">
      <c r="A87" s="25" t="s">
        <v>436</v>
      </c>
      <c r="B87" s="104" t="s">
        <v>635</v>
      </c>
      <c r="C87" s="22" t="s">
        <v>121</v>
      </c>
      <c r="D87" s="25" t="s">
        <v>50</v>
      </c>
      <c r="E87" s="22" t="s">
        <v>306</v>
      </c>
      <c r="F87" s="22" t="s">
        <v>502</v>
      </c>
      <c r="G87" s="96">
        <v>446914115</v>
      </c>
      <c r="H87" s="22" t="s">
        <v>123</v>
      </c>
      <c r="I87" s="22" t="s">
        <v>124</v>
      </c>
      <c r="J87" s="22">
        <v>120</v>
      </c>
      <c r="K87" s="102">
        <v>9</v>
      </c>
      <c r="L87" s="22" t="s">
        <v>134</v>
      </c>
      <c r="M87" s="22" t="s">
        <v>307</v>
      </c>
      <c r="N87" s="105">
        <v>24101510</v>
      </c>
      <c r="O87" s="22" t="s">
        <v>354</v>
      </c>
      <c r="P87" s="22" t="s">
        <v>235</v>
      </c>
      <c r="Q87" s="25" t="s">
        <v>7</v>
      </c>
      <c r="R87" s="25">
        <v>0</v>
      </c>
      <c r="S87" s="27" t="s">
        <v>77</v>
      </c>
      <c r="T87" s="25" t="s">
        <v>78</v>
      </c>
    </row>
    <row r="88" spans="1:20" s="22" customFormat="1" ht="13" x14ac:dyDescent="0.3">
      <c r="A88" s="25" t="s">
        <v>437</v>
      </c>
      <c r="B88" s="104" t="s">
        <v>636</v>
      </c>
      <c r="C88" s="22" t="s">
        <v>121</v>
      </c>
      <c r="D88" s="25" t="s">
        <v>50</v>
      </c>
      <c r="E88" s="22" t="s">
        <v>306</v>
      </c>
      <c r="F88" s="22" t="s">
        <v>502</v>
      </c>
      <c r="G88" s="96">
        <v>231853650.00000003</v>
      </c>
      <c r="H88" s="22" t="s">
        <v>123</v>
      </c>
      <c r="I88" s="22" t="s">
        <v>124</v>
      </c>
      <c r="J88" s="22">
        <v>180</v>
      </c>
      <c r="K88" s="102">
        <v>9</v>
      </c>
      <c r="L88" s="22" t="s">
        <v>134</v>
      </c>
      <c r="M88" s="22" t="s">
        <v>307</v>
      </c>
      <c r="N88" s="105">
        <v>24101510</v>
      </c>
      <c r="O88" s="22" t="s">
        <v>354</v>
      </c>
      <c r="P88" s="22" t="s">
        <v>235</v>
      </c>
      <c r="Q88" s="25" t="s">
        <v>0</v>
      </c>
      <c r="R88" s="25">
        <v>0</v>
      </c>
      <c r="S88" s="27" t="s">
        <v>77</v>
      </c>
      <c r="T88" s="25" t="s">
        <v>78</v>
      </c>
    </row>
    <row r="89" spans="1:20" s="32" customFormat="1" ht="13" x14ac:dyDescent="0.3">
      <c r="A89" s="34"/>
      <c r="B89" s="104" t="s">
        <v>637</v>
      </c>
      <c r="C89" s="32" t="s">
        <v>324</v>
      </c>
      <c r="D89" s="34" t="s">
        <v>2</v>
      </c>
      <c r="E89" s="32" t="s">
        <v>325</v>
      </c>
      <c r="F89" s="32" t="s">
        <v>503</v>
      </c>
      <c r="G89" s="98">
        <v>7200000000</v>
      </c>
      <c r="H89" s="32" t="s">
        <v>123</v>
      </c>
      <c r="I89" s="32" t="s">
        <v>128</v>
      </c>
      <c r="J89" s="32">
        <v>730</v>
      </c>
      <c r="K89" s="105">
        <v>9</v>
      </c>
      <c r="L89" s="32" t="s">
        <v>381</v>
      </c>
      <c r="M89" s="32" t="s">
        <v>171</v>
      </c>
      <c r="N89" s="105">
        <v>76121602</v>
      </c>
      <c r="O89" s="32" t="s">
        <v>354</v>
      </c>
      <c r="P89" s="32" t="s">
        <v>326</v>
      </c>
      <c r="Q89" s="34" t="s">
        <v>0</v>
      </c>
      <c r="R89" s="34">
        <v>0</v>
      </c>
      <c r="S89" s="35" t="s">
        <v>77</v>
      </c>
      <c r="T89" s="33" t="s">
        <v>78</v>
      </c>
    </row>
    <row r="90" spans="1:20" s="22" customFormat="1" ht="13" x14ac:dyDescent="0.3">
      <c r="A90" s="25" t="s">
        <v>438</v>
      </c>
      <c r="B90" s="104" t="s">
        <v>638</v>
      </c>
      <c r="C90" s="22" t="s">
        <v>328</v>
      </c>
      <c r="D90" s="25" t="s">
        <v>2</v>
      </c>
      <c r="E90" s="22" t="s">
        <v>325</v>
      </c>
      <c r="F90" s="32" t="s">
        <v>503</v>
      </c>
      <c r="G90" s="96">
        <v>1650000000</v>
      </c>
      <c r="H90" s="22" t="s">
        <v>123</v>
      </c>
      <c r="I90" s="22" t="s">
        <v>124</v>
      </c>
      <c r="J90" s="22">
        <v>1095</v>
      </c>
      <c r="K90" s="102">
        <v>1</v>
      </c>
      <c r="L90" s="22" t="s">
        <v>138</v>
      </c>
      <c r="M90" s="22" t="s">
        <v>329</v>
      </c>
      <c r="N90" s="105">
        <v>78111812</v>
      </c>
      <c r="O90" s="22" t="s">
        <v>354</v>
      </c>
      <c r="P90" s="22" t="s">
        <v>326</v>
      </c>
      <c r="Q90" s="25" t="s">
        <v>0</v>
      </c>
      <c r="R90" s="25">
        <v>0</v>
      </c>
      <c r="S90" s="27" t="s">
        <v>77</v>
      </c>
      <c r="T90" s="20" t="s">
        <v>78</v>
      </c>
    </row>
    <row r="91" spans="1:20" s="22" customFormat="1" ht="13" x14ac:dyDescent="0.3">
      <c r="A91" s="25" t="s">
        <v>439</v>
      </c>
      <c r="B91" s="104" t="s">
        <v>639</v>
      </c>
      <c r="C91" s="22" t="s">
        <v>332</v>
      </c>
      <c r="D91" s="25" t="s">
        <v>3</v>
      </c>
      <c r="E91" s="22" t="s">
        <v>325</v>
      </c>
      <c r="F91" s="32" t="s">
        <v>503</v>
      </c>
      <c r="G91" s="96">
        <v>2790000000</v>
      </c>
      <c r="H91" s="22" t="s">
        <v>123</v>
      </c>
      <c r="I91" s="22" t="s">
        <v>124</v>
      </c>
      <c r="J91" s="22">
        <v>1095</v>
      </c>
      <c r="K91" s="102">
        <v>1</v>
      </c>
      <c r="L91" s="22" t="s">
        <v>138</v>
      </c>
      <c r="M91" s="22" t="s">
        <v>329</v>
      </c>
      <c r="N91" s="105">
        <v>78111701</v>
      </c>
      <c r="O91" s="22" t="s">
        <v>354</v>
      </c>
      <c r="P91" s="22" t="s">
        <v>326</v>
      </c>
      <c r="Q91" s="25" t="s">
        <v>0</v>
      </c>
      <c r="R91" s="25" t="s">
        <v>116</v>
      </c>
      <c r="S91" s="27" t="s">
        <v>77</v>
      </c>
      <c r="T91" s="20" t="s">
        <v>78</v>
      </c>
    </row>
    <row r="92" spans="1:20" s="22" customFormat="1" ht="13" x14ac:dyDescent="0.3">
      <c r="A92" s="25" t="s">
        <v>440</v>
      </c>
      <c r="B92" s="104" t="s">
        <v>640</v>
      </c>
      <c r="C92" s="22" t="s">
        <v>335</v>
      </c>
      <c r="D92" s="25" t="s">
        <v>3</v>
      </c>
      <c r="E92" s="22" t="s">
        <v>325</v>
      </c>
      <c r="F92" s="32" t="s">
        <v>503</v>
      </c>
      <c r="G92" s="96">
        <v>112353600</v>
      </c>
      <c r="H92" s="22" t="s">
        <v>123</v>
      </c>
      <c r="I92" s="22" t="s">
        <v>124</v>
      </c>
      <c r="J92" s="22">
        <v>365</v>
      </c>
      <c r="K92" s="102">
        <v>1</v>
      </c>
      <c r="L92" s="22" t="s">
        <v>184</v>
      </c>
      <c r="M92" s="22" t="s">
        <v>152</v>
      </c>
      <c r="N92" s="105">
        <v>86121803</v>
      </c>
      <c r="O92" s="22" t="s">
        <v>354</v>
      </c>
      <c r="P92" s="22" t="s">
        <v>326</v>
      </c>
      <c r="Q92" s="25" t="s">
        <v>7</v>
      </c>
      <c r="R92" s="25">
        <v>0</v>
      </c>
      <c r="S92" s="27" t="s">
        <v>77</v>
      </c>
      <c r="T92" s="20" t="s">
        <v>78</v>
      </c>
    </row>
    <row r="93" spans="1:20" s="22" customFormat="1" ht="13" x14ac:dyDescent="0.3">
      <c r="A93" s="25"/>
      <c r="B93" s="104" t="s">
        <v>640</v>
      </c>
      <c r="D93" s="25" t="s">
        <v>3</v>
      </c>
      <c r="F93" s="32" t="s">
        <v>503</v>
      </c>
      <c r="G93" s="96">
        <v>120000000</v>
      </c>
      <c r="I93" s="22" t="s">
        <v>124</v>
      </c>
      <c r="K93" s="102">
        <v>1</v>
      </c>
      <c r="L93" s="22" t="s">
        <v>510</v>
      </c>
      <c r="M93" s="22" t="s">
        <v>152</v>
      </c>
      <c r="N93" s="105">
        <v>86121803</v>
      </c>
      <c r="Q93" s="25"/>
      <c r="R93" s="25"/>
      <c r="S93" s="27"/>
      <c r="T93" s="20"/>
    </row>
    <row r="94" spans="1:20" s="22" customFormat="1" ht="13" x14ac:dyDescent="0.3">
      <c r="A94" s="25" t="s">
        <v>441</v>
      </c>
      <c r="B94" s="104" t="s">
        <v>641</v>
      </c>
      <c r="C94" s="22" t="s">
        <v>336</v>
      </c>
      <c r="D94" s="25" t="s">
        <v>2</v>
      </c>
      <c r="E94" s="22" t="s">
        <v>325</v>
      </c>
      <c r="F94" s="32" t="s">
        <v>503</v>
      </c>
      <c r="G94" s="96">
        <v>204277360</v>
      </c>
      <c r="H94" s="22" t="s">
        <v>123</v>
      </c>
      <c r="I94" s="22" t="s">
        <v>124</v>
      </c>
      <c r="J94" s="22">
        <v>730</v>
      </c>
      <c r="K94" s="102">
        <v>9</v>
      </c>
      <c r="L94" s="22" t="s">
        <v>134</v>
      </c>
      <c r="M94" s="22" t="s">
        <v>337</v>
      </c>
      <c r="N94" s="105">
        <v>73181108</v>
      </c>
      <c r="O94" s="22" t="s">
        <v>354</v>
      </c>
      <c r="P94" s="22" t="s">
        <v>326</v>
      </c>
      <c r="Q94" s="25" t="s">
        <v>7</v>
      </c>
      <c r="R94" s="25">
        <v>0</v>
      </c>
      <c r="S94" s="27" t="s">
        <v>77</v>
      </c>
      <c r="T94" s="20" t="s">
        <v>78</v>
      </c>
    </row>
    <row r="95" spans="1:20" s="22" customFormat="1" ht="13" x14ac:dyDescent="0.3">
      <c r="A95" s="25" t="s">
        <v>442</v>
      </c>
      <c r="B95" s="104" t="s">
        <v>642</v>
      </c>
      <c r="C95" s="22" t="s">
        <v>340</v>
      </c>
      <c r="D95" s="25" t="s">
        <v>2</v>
      </c>
      <c r="E95" s="22" t="s">
        <v>325</v>
      </c>
      <c r="F95" s="32" t="s">
        <v>503</v>
      </c>
      <c r="G95" s="96">
        <v>344261000</v>
      </c>
      <c r="H95" s="22" t="s">
        <v>123</v>
      </c>
      <c r="I95" s="22" t="s">
        <v>124</v>
      </c>
      <c r="J95" s="22">
        <v>90</v>
      </c>
      <c r="K95" s="102">
        <v>7</v>
      </c>
      <c r="L95" s="22" t="s">
        <v>130</v>
      </c>
      <c r="M95" s="22" t="s">
        <v>152</v>
      </c>
      <c r="N95" s="105">
        <v>77101806</v>
      </c>
      <c r="O95" s="22" t="s">
        <v>354</v>
      </c>
      <c r="P95" s="22" t="s">
        <v>326</v>
      </c>
      <c r="Q95" s="25" t="s">
        <v>10</v>
      </c>
      <c r="R95" s="25">
        <v>0</v>
      </c>
      <c r="S95" s="27" t="s">
        <v>77</v>
      </c>
      <c r="T95" s="20" t="s">
        <v>78</v>
      </c>
    </row>
    <row r="96" spans="1:20" s="22" customFormat="1" ht="13" x14ac:dyDescent="0.3">
      <c r="A96" s="25" t="s">
        <v>443</v>
      </c>
      <c r="B96" s="104" t="s">
        <v>643</v>
      </c>
      <c r="C96" s="22" t="s">
        <v>342</v>
      </c>
      <c r="D96" s="25" t="s">
        <v>2</v>
      </c>
      <c r="E96" s="22" t="s">
        <v>325</v>
      </c>
      <c r="F96" s="32" t="s">
        <v>503</v>
      </c>
      <c r="G96" s="96">
        <v>1597887480</v>
      </c>
      <c r="H96" s="22" t="s">
        <v>123</v>
      </c>
      <c r="I96" s="22" t="s">
        <v>124</v>
      </c>
      <c r="J96" s="22">
        <v>730</v>
      </c>
      <c r="K96" s="102">
        <v>9</v>
      </c>
      <c r="L96" s="22" t="s">
        <v>134</v>
      </c>
      <c r="M96" s="22" t="s">
        <v>152</v>
      </c>
      <c r="N96" s="105">
        <v>77101806</v>
      </c>
      <c r="O96" s="22" t="s">
        <v>354</v>
      </c>
      <c r="P96" s="22" t="s">
        <v>326</v>
      </c>
      <c r="Q96" s="25" t="s">
        <v>7</v>
      </c>
      <c r="R96" s="25">
        <v>0</v>
      </c>
      <c r="S96" s="27" t="s">
        <v>77</v>
      </c>
      <c r="T96" s="20" t="s">
        <v>78</v>
      </c>
    </row>
    <row r="97" spans="1:20" s="22" customFormat="1" ht="13" x14ac:dyDescent="0.3">
      <c r="A97" s="25" t="s">
        <v>444</v>
      </c>
      <c r="B97" s="104" t="s">
        <v>644</v>
      </c>
      <c r="C97" s="22" t="s">
        <v>344</v>
      </c>
      <c r="D97" s="25" t="s">
        <v>2</v>
      </c>
      <c r="E97" s="22" t="s">
        <v>325</v>
      </c>
      <c r="F97" s="32" t="s">
        <v>503</v>
      </c>
      <c r="G97" s="96">
        <v>112353600</v>
      </c>
      <c r="H97" s="22" t="s">
        <v>123</v>
      </c>
      <c r="I97" s="22" t="s">
        <v>124</v>
      </c>
      <c r="J97" s="22">
        <v>365</v>
      </c>
      <c r="K97" s="102">
        <v>11</v>
      </c>
      <c r="L97" s="22" t="s">
        <v>382</v>
      </c>
      <c r="M97" s="22" t="s">
        <v>152</v>
      </c>
      <c r="N97" s="105">
        <v>86121803</v>
      </c>
      <c r="O97" s="22" t="s">
        <v>354</v>
      </c>
      <c r="P97" s="22" t="s">
        <v>326</v>
      </c>
      <c r="Q97" s="25" t="s">
        <v>7</v>
      </c>
      <c r="R97" s="25">
        <v>0</v>
      </c>
      <c r="S97" s="27" t="s">
        <v>77</v>
      </c>
      <c r="T97" s="20" t="s">
        <v>78</v>
      </c>
    </row>
    <row r="98" spans="1:20" s="22" customFormat="1" ht="13" x14ac:dyDescent="0.3">
      <c r="A98" s="25" t="s">
        <v>445</v>
      </c>
      <c r="B98" s="104" t="s">
        <v>645</v>
      </c>
      <c r="C98" s="22" t="s">
        <v>347</v>
      </c>
      <c r="D98" s="25" t="s">
        <v>2</v>
      </c>
      <c r="E98" s="22" t="s">
        <v>325</v>
      </c>
      <c r="F98" s="32" t="s">
        <v>503</v>
      </c>
      <c r="G98" s="96">
        <v>112353600</v>
      </c>
      <c r="H98" s="22" t="s">
        <v>123</v>
      </c>
      <c r="I98" s="22" t="s">
        <v>124</v>
      </c>
      <c r="J98" s="22">
        <v>365</v>
      </c>
      <c r="K98" s="102">
        <v>11</v>
      </c>
      <c r="L98" s="22" t="s">
        <v>355</v>
      </c>
      <c r="M98" s="22" t="s">
        <v>152</v>
      </c>
      <c r="N98" s="105">
        <v>86121803</v>
      </c>
      <c r="O98" s="22" t="s">
        <v>354</v>
      </c>
      <c r="P98" s="22" t="s">
        <v>326</v>
      </c>
      <c r="Q98" s="25" t="s">
        <v>7</v>
      </c>
      <c r="R98" s="25">
        <v>0</v>
      </c>
      <c r="S98" s="27" t="s">
        <v>77</v>
      </c>
      <c r="T98" s="20" t="s">
        <v>78</v>
      </c>
    </row>
    <row r="99" spans="1:20" s="22" customFormat="1" ht="13" x14ac:dyDescent="0.3">
      <c r="A99" s="25" t="s">
        <v>446</v>
      </c>
      <c r="B99" s="104" t="s">
        <v>646</v>
      </c>
      <c r="C99" s="22" t="s">
        <v>350</v>
      </c>
      <c r="D99" s="25" t="s">
        <v>2</v>
      </c>
      <c r="E99" s="22" t="s">
        <v>325</v>
      </c>
      <c r="F99" s="32" t="s">
        <v>503</v>
      </c>
      <c r="G99" s="96">
        <v>112353600</v>
      </c>
      <c r="H99" s="22" t="s">
        <v>123</v>
      </c>
      <c r="I99" s="22" t="s">
        <v>124</v>
      </c>
      <c r="J99" s="22">
        <v>365</v>
      </c>
      <c r="K99" s="102">
        <v>1</v>
      </c>
      <c r="L99" s="22" t="s">
        <v>142</v>
      </c>
      <c r="M99" s="22" t="s">
        <v>152</v>
      </c>
      <c r="N99" s="105">
        <v>86121803</v>
      </c>
      <c r="O99" s="22" t="s">
        <v>354</v>
      </c>
      <c r="P99" s="22" t="s">
        <v>326</v>
      </c>
      <c r="Q99" s="25" t="s">
        <v>7</v>
      </c>
      <c r="R99" s="25">
        <v>0</v>
      </c>
      <c r="S99" s="27" t="s">
        <v>77</v>
      </c>
      <c r="T99" s="20" t="s">
        <v>78</v>
      </c>
    </row>
    <row r="100" spans="1:20" s="22" customFormat="1" ht="13" x14ac:dyDescent="0.3">
      <c r="A100" s="25" t="s">
        <v>447</v>
      </c>
      <c r="B100" s="104" t="s">
        <v>647</v>
      </c>
      <c r="C100" s="22" t="s">
        <v>352</v>
      </c>
      <c r="D100" s="25" t="s">
        <v>2</v>
      </c>
      <c r="E100" s="22" t="s">
        <v>325</v>
      </c>
      <c r="F100" s="32" t="s">
        <v>503</v>
      </c>
      <c r="G100" s="96">
        <v>93417600</v>
      </c>
      <c r="H100" s="22" t="s">
        <v>123</v>
      </c>
      <c r="I100" s="22" t="s">
        <v>124</v>
      </c>
      <c r="J100" s="22">
        <v>365</v>
      </c>
      <c r="K100" s="102">
        <v>11</v>
      </c>
      <c r="L100" s="22" t="s">
        <v>355</v>
      </c>
      <c r="M100" s="22" t="s">
        <v>152</v>
      </c>
      <c r="N100" s="105">
        <v>86121803</v>
      </c>
      <c r="O100" s="22" t="s">
        <v>354</v>
      </c>
      <c r="P100" s="22" t="s">
        <v>326</v>
      </c>
      <c r="Q100" s="25" t="s">
        <v>7</v>
      </c>
      <c r="R100" s="25">
        <v>0</v>
      </c>
      <c r="S100" s="27" t="s">
        <v>77</v>
      </c>
      <c r="T100" s="20" t="s">
        <v>78</v>
      </c>
    </row>
    <row r="101" spans="1:20" s="22" customFormat="1" ht="13" x14ac:dyDescent="0.3">
      <c r="A101" s="25" t="s">
        <v>451</v>
      </c>
      <c r="B101" s="104" t="s">
        <v>377</v>
      </c>
      <c r="C101" s="25"/>
      <c r="D101" s="25" t="s">
        <v>2</v>
      </c>
      <c r="E101" s="22" t="s">
        <v>325</v>
      </c>
      <c r="F101" s="32" t="s">
        <v>503</v>
      </c>
      <c r="G101" s="99">
        <v>99757538</v>
      </c>
      <c r="H101" s="22" t="s">
        <v>123</v>
      </c>
      <c r="I101" s="25" t="s">
        <v>124</v>
      </c>
      <c r="J101" s="25">
        <v>365</v>
      </c>
      <c r="K101" s="108">
        <v>2</v>
      </c>
      <c r="L101" s="22" t="s">
        <v>158</v>
      </c>
      <c r="M101" s="25" t="s">
        <v>379</v>
      </c>
      <c r="N101" s="105">
        <v>86121803</v>
      </c>
      <c r="O101" s="25" t="s">
        <v>354</v>
      </c>
      <c r="P101" s="22" t="s">
        <v>380</v>
      </c>
      <c r="Q101" s="25" t="s">
        <v>7</v>
      </c>
      <c r="R101" s="25">
        <v>0</v>
      </c>
      <c r="S101" s="27" t="s">
        <v>77</v>
      </c>
      <c r="T101" s="20" t="s">
        <v>78</v>
      </c>
    </row>
    <row r="102" spans="1:20" s="22" customFormat="1" ht="13" x14ac:dyDescent="0.3">
      <c r="A102" s="25" t="s">
        <v>452</v>
      </c>
      <c r="B102" s="104" t="s">
        <v>378</v>
      </c>
      <c r="C102" s="25"/>
      <c r="D102" s="25" t="s">
        <v>2</v>
      </c>
      <c r="E102" s="22" t="s">
        <v>325</v>
      </c>
      <c r="F102" s="32" t="s">
        <v>503</v>
      </c>
      <c r="G102" s="99">
        <v>565629396</v>
      </c>
      <c r="H102" s="22" t="s">
        <v>123</v>
      </c>
      <c r="I102" s="25" t="s">
        <v>124</v>
      </c>
      <c r="J102" s="25">
        <v>365</v>
      </c>
      <c r="K102" s="108">
        <v>1</v>
      </c>
      <c r="L102" s="22" t="s">
        <v>138</v>
      </c>
      <c r="M102" s="25" t="s">
        <v>379</v>
      </c>
      <c r="N102" s="105">
        <v>77101505</v>
      </c>
      <c r="O102" s="25" t="s">
        <v>354</v>
      </c>
      <c r="P102" s="22" t="s">
        <v>380</v>
      </c>
      <c r="Q102" s="25" t="s">
        <v>7</v>
      </c>
      <c r="R102" s="25">
        <v>0</v>
      </c>
      <c r="S102" s="27" t="s">
        <v>77</v>
      </c>
      <c r="T102" s="20" t="s">
        <v>78</v>
      </c>
    </row>
    <row r="103" spans="1:20" s="22" customFormat="1" ht="13" x14ac:dyDescent="0.3">
      <c r="A103" s="7"/>
      <c r="B103" s="104" t="s">
        <v>648</v>
      </c>
      <c r="C103" s="20"/>
      <c r="D103" s="20" t="s">
        <v>3</v>
      </c>
      <c r="E103" s="20" t="s">
        <v>226</v>
      </c>
      <c r="F103" s="20" t="s">
        <v>504</v>
      </c>
      <c r="G103" s="99">
        <v>45138259</v>
      </c>
      <c r="H103" s="22" t="s">
        <v>123</v>
      </c>
      <c r="I103" s="20" t="s">
        <v>124</v>
      </c>
      <c r="J103" s="20">
        <v>347</v>
      </c>
      <c r="K103" s="101">
        <v>1</v>
      </c>
      <c r="L103" s="20" t="s">
        <v>515</v>
      </c>
      <c r="M103" s="20" t="s">
        <v>368</v>
      </c>
      <c r="N103" s="103">
        <v>80141602</v>
      </c>
      <c r="O103" s="20" t="s">
        <v>354</v>
      </c>
      <c r="P103" s="20" t="s">
        <v>369</v>
      </c>
      <c r="Q103" s="20" t="s">
        <v>7</v>
      </c>
      <c r="R103" s="20" t="s">
        <v>371</v>
      </c>
      <c r="S103" s="27" t="s">
        <v>77</v>
      </c>
      <c r="T103" s="20" t="s">
        <v>78</v>
      </c>
    </row>
    <row r="104" spans="1:20" s="22" customFormat="1" ht="13" x14ac:dyDescent="0.3">
      <c r="A104" s="7"/>
      <c r="B104" s="104" t="s">
        <v>649</v>
      </c>
      <c r="C104" s="20"/>
      <c r="D104" s="20" t="s">
        <v>3</v>
      </c>
      <c r="E104" s="20" t="s">
        <v>226</v>
      </c>
      <c r="F104" s="20" t="s">
        <v>504</v>
      </c>
      <c r="G104" s="99">
        <v>77379872</v>
      </c>
      <c r="H104" s="22" t="s">
        <v>123</v>
      </c>
      <c r="I104" s="20" t="s">
        <v>124</v>
      </c>
      <c r="J104" s="20">
        <v>347</v>
      </c>
      <c r="K104" s="101">
        <v>1</v>
      </c>
      <c r="L104" s="20" t="s">
        <v>515</v>
      </c>
      <c r="M104" s="20" t="s">
        <v>368</v>
      </c>
      <c r="N104" s="103">
        <v>80141602</v>
      </c>
      <c r="O104" s="20" t="s">
        <v>354</v>
      </c>
      <c r="P104" s="20" t="s">
        <v>369</v>
      </c>
      <c r="Q104" s="20" t="s">
        <v>7</v>
      </c>
      <c r="R104" s="20" t="s">
        <v>372</v>
      </c>
      <c r="S104" s="20" t="s">
        <v>77</v>
      </c>
      <c r="T104" s="20" t="s">
        <v>78</v>
      </c>
    </row>
    <row r="105" spans="1:20" s="22" customFormat="1" ht="13" x14ac:dyDescent="0.3">
      <c r="A105" s="7"/>
      <c r="B105" s="104" t="s">
        <v>649</v>
      </c>
      <c r="C105" s="20"/>
      <c r="D105" s="20" t="s">
        <v>3</v>
      </c>
      <c r="E105" s="20" t="s">
        <v>226</v>
      </c>
      <c r="F105" s="20" t="s">
        <v>504</v>
      </c>
      <c r="G105" s="99">
        <v>61104166</v>
      </c>
      <c r="H105" s="20" t="s">
        <v>123</v>
      </c>
      <c r="I105" s="20" t="s">
        <v>124</v>
      </c>
      <c r="J105" s="20">
        <v>347</v>
      </c>
      <c r="K105" s="101">
        <v>1</v>
      </c>
      <c r="L105" s="20" t="s">
        <v>515</v>
      </c>
      <c r="M105" s="20" t="s">
        <v>368</v>
      </c>
      <c r="N105" s="103">
        <v>80141602</v>
      </c>
      <c r="O105" s="20" t="s">
        <v>354</v>
      </c>
      <c r="P105" s="20" t="s">
        <v>369</v>
      </c>
      <c r="Q105" s="20" t="s">
        <v>7</v>
      </c>
      <c r="R105" s="20" t="s">
        <v>373</v>
      </c>
      <c r="S105" s="20" t="s">
        <v>77</v>
      </c>
      <c r="T105" s="20" t="s">
        <v>78</v>
      </c>
    </row>
    <row r="106" spans="1:20" s="22" customFormat="1" ht="13" x14ac:dyDescent="0.3">
      <c r="A106" s="7" t="s">
        <v>453</v>
      </c>
      <c r="B106" s="104" t="s">
        <v>650</v>
      </c>
      <c r="C106" s="20"/>
      <c r="D106" s="20" t="s">
        <v>3</v>
      </c>
      <c r="E106" s="20" t="s">
        <v>226</v>
      </c>
      <c r="F106" s="20" t="s">
        <v>504</v>
      </c>
      <c r="G106" s="95">
        <v>89566493</v>
      </c>
      <c r="H106" s="20" t="s">
        <v>123</v>
      </c>
      <c r="I106" s="20" t="s">
        <v>124</v>
      </c>
      <c r="J106" s="20">
        <v>347</v>
      </c>
      <c r="K106" s="101">
        <v>1</v>
      </c>
      <c r="L106" s="20" t="s">
        <v>515</v>
      </c>
      <c r="M106" s="20" t="s">
        <v>368</v>
      </c>
      <c r="N106" s="103">
        <v>80141602</v>
      </c>
      <c r="O106" s="20" t="s">
        <v>354</v>
      </c>
      <c r="P106" s="20" t="s">
        <v>369</v>
      </c>
      <c r="Q106" s="20" t="s">
        <v>7</v>
      </c>
      <c r="R106" s="20" t="s">
        <v>374</v>
      </c>
      <c r="S106" s="20" t="s">
        <v>77</v>
      </c>
      <c r="T106" s="20" t="s">
        <v>78</v>
      </c>
    </row>
    <row r="107" spans="1:20" s="22" customFormat="1" ht="13" x14ac:dyDescent="0.3">
      <c r="A107" s="7" t="s">
        <v>454</v>
      </c>
      <c r="B107" s="104" t="s">
        <v>651</v>
      </c>
      <c r="C107" s="20"/>
      <c r="D107" s="20" t="s">
        <v>3</v>
      </c>
      <c r="E107" s="20" t="s">
        <v>226</v>
      </c>
      <c r="F107" s="20" t="s">
        <v>504</v>
      </c>
      <c r="G107" s="95">
        <v>134033614</v>
      </c>
      <c r="H107" s="20" t="s">
        <v>123</v>
      </c>
      <c r="I107" s="20" t="s">
        <v>124</v>
      </c>
      <c r="J107" s="20">
        <v>340</v>
      </c>
      <c r="K107" s="101">
        <v>1</v>
      </c>
      <c r="L107" s="20" t="s">
        <v>367</v>
      </c>
      <c r="M107" s="20" t="s">
        <v>368</v>
      </c>
      <c r="N107" s="103">
        <v>90101600</v>
      </c>
      <c r="O107" s="20" t="s">
        <v>354</v>
      </c>
      <c r="P107" s="20" t="s">
        <v>369</v>
      </c>
      <c r="Q107" s="20" t="s">
        <v>7</v>
      </c>
      <c r="R107" s="20" t="s">
        <v>375</v>
      </c>
      <c r="S107" s="20" t="s">
        <v>77</v>
      </c>
      <c r="T107" s="20" t="s">
        <v>78</v>
      </c>
    </row>
    <row r="108" spans="1:20" s="22" customFormat="1" ht="13" x14ac:dyDescent="0.3">
      <c r="A108" s="7"/>
      <c r="B108" s="104" t="s">
        <v>652</v>
      </c>
      <c r="C108" s="20"/>
      <c r="D108" s="20" t="s">
        <v>3</v>
      </c>
      <c r="E108" s="20" t="s">
        <v>226</v>
      </c>
      <c r="F108" s="20" t="s">
        <v>504</v>
      </c>
      <c r="G108" s="99">
        <v>26053815</v>
      </c>
      <c r="H108" s="20" t="s">
        <v>123</v>
      </c>
      <c r="I108" s="20" t="s">
        <v>124</v>
      </c>
      <c r="J108" s="20">
        <v>187</v>
      </c>
      <c r="K108" s="101">
        <v>1</v>
      </c>
      <c r="L108" s="20" t="s">
        <v>367</v>
      </c>
      <c r="N108" s="103">
        <v>82111901</v>
      </c>
      <c r="O108" s="20" t="s">
        <v>354</v>
      </c>
      <c r="P108" s="20" t="s">
        <v>369</v>
      </c>
      <c r="Q108" s="20" t="s">
        <v>7</v>
      </c>
      <c r="R108" s="20" t="s">
        <v>376</v>
      </c>
      <c r="S108" s="20" t="s">
        <v>77</v>
      </c>
      <c r="T108" s="20" t="s">
        <v>78</v>
      </c>
    </row>
    <row r="109" spans="1:20" s="22" customFormat="1" ht="13" x14ac:dyDescent="0.3">
      <c r="B109" s="104" t="s">
        <v>652</v>
      </c>
      <c r="C109" s="20"/>
      <c r="D109" s="20" t="s">
        <v>3</v>
      </c>
      <c r="E109" s="20"/>
      <c r="F109" s="20" t="s">
        <v>504</v>
      </c>
      <c r="G109" s="99">
        <v>53630801</v>
      </c>
      <c r="H109" s="20"/>
      <c r="I109" s="20" t="s">
        <v>124</v>
      </c>
      <c r="J109" s="20">
        <v>517</v>
      </c>
      <c r="K109" s="101">
        <v>8</v>
      </c>
      <c r="L109" s="20" t="s">
        <v>135</v>
      </c>
      <c r="M109" s="20" t="s">
        <v>368</v>
      </c>
      <c r="N109" s="103">
        <v>82111901</v>
      </c>
      <c r="O109" s="20"/>
      <c r="P109" s="20"/>
      <c r="Q109" s="20"/>
      <c r="R109" s="20"/>
      <c r="S109" s="20"/>
      <c r="T109" s="20"/>
    </row>
    <row r="110" spans="1:20" s="28" customFormat="1" ht="13" x14ac:dyDescent="0.3">
      <c r="A110" s="23" t="s">
        <v>455</v>
      </c>
      <c r="B110" s="104" t="s">
        <v>653</v>
      </c>
      <c r="C110" s="29"/>
      <c r="D110" s="29" t="s">
        <v>3</v>
      </c>
      <c r="E110" s="29" t="s">
        <v>226</v>
      </c>
      <c r="F110" s="20" t="s">
        <v>504</v>
      </c>
      <c r="G110" s="100">
        <v>95528319.999999985</v>
      </c>
      <c r="H110" s="29" t="s">
        <v>123</v>
      </c>
      <c r="I110" s="29" t="s">
        <v>124</v>
      </c>
      <c r="J110" s="29">
        <v>475</v>
      </c>
      <c r="K110" s="106">
        <v>9</v>
      </c>
      <c r="L110" s="29" t="s">
        <v>370</v>
      </c>
      <c r="M110" s="29" t="s">
        <v>368</v>
      </c>
      <c r="N110" s="103">
        <v>86121803</v>
      </c>
      <c r="O110" s="29" t="s">
        <v>354</v>
      </c>
      <c r="P110" s="29" t="s">
        <v>369</v>
      </c>
      <c r="Q110" s="29" t="s">
        <v>7</v>
      </c>
      <c r="R110" s="29">
        <v>0</v>
      </c>
      <c r="S110" s="29" t="s">
        <v>77</v>
      </c>
      <c r="T110" s="29" t="s">
        <v>78</v>
      </c>
    </row>
    <row r="111" spans="1:20" s="22" customFormat="1" ht="13" x14ac:dyDescent="0.3">
      <c r="A111" s="23" t="s">
        <v>456</v>
      </c>
      <c r="B111" s="104" t="s">
        <v>654</v>
      </c>
      <c r="C111" s="20"/>
      <c r="D111" s="20" t="s">
        <v>3</v>
      </c>
      <c r="E111" s="20" t="s">
        <v>226</v>
      </c>
      <c r="F111" s="20" t="s">
        <v>504</v>
      </c>
      <c r="G111" s="95">
        <v>92234239.999999985</v>
      </c>
      <c r="H111" s="20" t="s">
        <v>123</v>
      </c>
      <c r="I111" s="20" t="s">
        <v>124</v>
      </c>
      <c r="J111" s="20">
        <v>475</v>
      </c>
      <c r="K111" s="101">
        <v>9</v>
      </c>
      <c r="L111" s="20" t="s">
        <v>370</v>
      </c>
      <c r="M111" s="20" t="s">
        <v>368</v>
      </c>
      <c r="N111" s="103">
        <v>86121803</v>
      </c>
      <c r="O111" s="20" t="s">
        <v>354</v>
      </c>
      <c r="P111" s="20" t="s">
        <v>369</v>
      </c>
      <c r="Q111" s="20" t="s">
        <v>7</v>
      </c>
      <c r="R111" s="20">
        <v>0</v>
      </c>
      <c r="S111" s="20" t="s">
        <v>77</v>
      </c>
      <c r="T111" s="20" t="s">
        <v>78</v>
      </c>
    </row>
    <row r="112" spans="1:20" s="22" customFormat="1" ht="13" x14ac:dyDescent="0.3">
      <c r="A112" s="23" t="s">
        <v>457</v>
      </c>
      <c r="B112" s="104" t="s">
        <v>655</v>
      </c>
      <c r="C112" s="20"/>
      <c r="D112" s="20" t="s">
        <v>3</v>
      </c>
      <c r="E112" s="20" t="s">
        <v>226</v>
      </c>
      <c r="F112" s="20" t="s">
        <v>504</v>
      </c>
      <c r="G112" s="95">
        <v>80704959.999999985</v>
      </c>
      <c r="H112" s="20" t="s">
        <v>123</v>
      </c>
      <c r="I112" s="20" t="s">
        <v>124</v>
      </c>
      <c r="J112" s="20">
        <v>475</v>
      </c>
      <c r="K112" s="101">
        <v>9</v>
      </c>
      <c r="L112" s="20" t="s">
        <v>370</v>
      </c>
      <c r="M112" s="20" t="s">
        <v>368</v>
      </c>
      <c r="N112" s="103">
        <v>86121803</v>
      </c>
      <c r="O112" s="20" t="s">
        <v>354</v>
      </c>
      <c r="P112" s="20" t="s">
        <v>369</v>
      </c>
      <c r="Q112" s="20" t="s">
        <v>7</v>
      </c>
      <c r="R112" s="20">
        <v>0</v>
      </c>
      <c r="S112" s="20" t="s">
        <v>77</v>
      </c>
      <c r="T112" s="20" t="s">
        <v>78</v>
      </c>
    </row>
    <row r="113" spans="1:20" s="22" customFormat="1" ht="13" x14ac:dyDescent="0.3">
      <c r="A113" s="23" t="s">
        <v>458</v>
      </c>
      <c r="B113" s="104" t="s">
        <v>655</v>
      </c>
      <c r="C113" s="20"/>
      <c r="D113" s="20" t="s">
        <v>3</v>
      </c>
      <c r="E113" s="20" t="s">
        <v>226</v>
      </c>
      <c r="F113" s="20" t="s">
        <v>504</v>
      </c>
      <c r="G113" s="95">
        <v>80704959.999999985</v>
      </c>
      <c r="H113" s="20" t="s">
        <v>123</v>
      </c>
      <c r="I113" s="20" t="s">
        <v>124</v>
      </c>
      <c r="J113" s="20">
        <v>475</v>
      </c>
      <c r="K113" s="101">
        <v>9</v>
      </c>
      <c r="L113" s="20" t="s">
        <v>370</v>
      </c>
      <c r="M113" s="20" t="s">
        <v>368</v>
      </c>
      <c r="N113" s="103">
        <v>86121803</v>
      </c>
      <c r="O113" s="20" t="s">
        <v>354</v>
      </c>
      <c r="P113" s="20" t="s">
        <v>369</v>
      </c>
      <c r="Q113" s="20" t="s">
        <v>7</v>
      </c>
      <c r="R113" s="20">
        <v>0</v>
      </c>
      <c r="S113" s="20" t="s">
        <v>77</v>
      </c>
      <c r="T113" s="20" t="s">
        <v>78</v>
      </c>
    </row>
    <row r="114" spans="1:20" s="22" customFormat="1" ht="13" x14ac:dyDescent="0.3">
      <c r="A114" s="23" t="s">
        <v>459</v>
      </c>
      <c r="B114" s="104" t="s">
        <v>655</v>
      </c>
      <c r="C114" s="20"/>
      <c r="D114" s="20" t="s">
        <v>3</v>
      </c>
      <c r="E114" s="20" t="s">
        <v>226</v>
      </c>
      <c r="F114" s="20" t="s">
        <v>504</v>
      </c>
      <c r="G114" s="95">
        <v>80704959.999999985</v>
      </c>
      <c r="H114" s="20" t="s">
        <v>123</v>
      </c>
      <c r="I114" s="20" t="s">
        <v>124</v>
      </c>
      <c r="J114" s="20">
        <v>475</v>
      </c>
      <c r="K114" s="101">
        <v>9</v>
      </c>
      <c r="L114" s="20" t="s">
        <v>370</v>
      </c>
      <c r="M114" s="20" t="s">
        <v>368</v>
      </c>
      <c r="N114" s="103">
        <v>86121803</v>
      </c>
      <c r="O114" s="20" t="s">
        <v>354</v>
      </c>
      <c r="P114" s="20" t="s">
        <v>369</v>
      </c>
      <c r="Q114" s="20" t="s">
        <v>7</v>
      </c>
      <c r="R114" s="20">
        <v>0</v>
      </c>
      <c r="S114" s="20" t="s">
        <v>77</v>
      </c>
      <c r="T114" s="20" t="s">
        <v>78</v>
      </c>
    </row>
    <row r="115" spans="1:20" s="22" customFormat="1" ht="13" x14ac:dyDescent="0.3">
      <c r="A115" s="23" t="s">
        <v>460</v>
      </c>
      <c r="B115" s="104" t="s">
        <v>655</v>
      </c>
      <c r="C115" s="20"/>
      <c r="D115" s="20" t="s">
        <v>3</v>
      </c>
      <c r="E115" s="20" t="s">
        <v>226</v>
      </c>
      <c r="F115" s="20" t="s">
        <v>504</v>
      </c>
      <c r="G115" s="95">
        <v>80704959.999999985</v>
      </c>
      <c r="H115" s="20" t="s">
        <v>123</v>
      </c>
      <c r="I115" s="20" t="s">
        <v>124</v>
      </c>
      <c r="J115" s="20">
        <v>475</v>
      </c>
      <c r="K115" s="101">
        <v>9</v>
      </c>
      <c r="L115" s="20" t="s">
        <v>370</v>
      </c>
      <c r="M115" s="20" t="s">
        <v>368</v>
      </c>
      <c r="N115" s="103">
        <v>86121803</v>
      </c>
      <c r="O115" s="20" t="s">
        <v>354</v>
      </c>
      <c r="P115" s="20" t="s">
        <v>369</v>
      </c>
      <c r="Q115" s="20" t="s">
        <v>7</v>
      </c>
      <c r="R115" s="20">
        <v>0</v>
      </c>
      <c r="S115" s="20" t="s">
        <v>77</v>
      </c>
      <c r="T115" s="20" t="s">
        <v>78</v>
      </c>
    </row>
    <row r="116" spans="1:20" s="22" customFormat="1" ht="13" x14ac:dyDescent="0.3">
      <c r="A116" s="23" t="s">
        <v>461</v>
      </c>
      <c r="B116" s="104" t="s">
        <v>655</v>
      </c>
      <c r="C116" s="20"/>
      <c r="D116" s="20" t="s">
        <v>3</v>
      </c>
      <c r="E116" s="20" t="s">
        <v>226</v>
      </c>
      <c r="F116" s="20" t="s">
        <v>504</v>
      </c>
      <c r="G116" s="95">
        <v>80704959.999999985</v>
      </c>
      <c r="H116" s="20" t="s">
        <v>123</v>
      </c>
      <c r="I116" s="20" t="s">
        <v>124</v>
      </c>
      <c r="J116" s="20">
        <v>475</v>
      </c>
      <c r="K116" s="101">
        <v>9</v>
      </c>
      <c r="L116" s="20" t="s">
        <v>370</v>
      </c>
      <c r="M116" s="20" t="s">
        <v>368</v>
      </c>
      <c r="N116" s="103">
        <v>86121803</v>
      </c>
      <c r="O116" s="20" t="s">
        <v>354</v>
      </c>
      <c r="P116" s="20" t="s">
        <v>369</v>
      </c>
      <c r="Q116" s="20" t="s">
        <v>7</v>
      </c>
      <c r="R116" s="20">
        <v>0</v>
      </c>
      <c r="S116" s="20" t="s">
        <v>77</v>
      </c>
      <c r="T116" s="20" t="s">
        <v>78</v>
      </c>
    </row>
    <row r="117" spans="1:20" s="22" customFormat="1" ht="13" x14ac:dyDescent="0.3">
      <c r="A117" s="23" t="s">
        <v>462</v>
      </c>
      <c r="B117" s="104" t="s">
        <v>655</v>
      </c>
      <c r="C117" s="20"/>
      <c r="D117" s="20" t="s">
        <v>3</v>
      </c>
      <c r="E117" s="20" t="s">
        <v>226</v>
      </c>
      <c r="F117" s="20" t="s">
        <v>504</v>
      </c>
      <c r="G117" s="95">
        <v>80704959.999999985</v>
      </c>
      <c r="H117" s="20" t="s">
        <v>123</v>
      </c>
      <c r="I117" s="20" t="s">
        <v>124</v>
      </c>
      <c r="J117" s="20">
        <v>475</v>
      </c>
      <c r="K117" s="101">
        <v>9</v>
      </c>
      <c r="L117" s="20" t="s">
        <v>370</v>
      </c>
      <c r="M117" s="20" t="s">
        <v>368</v>
      </c>
      <c r="N117" s="103">
        <v>86121803</v>
      </c>
      <c r="O117" s="20" t="s">
        <v>354</v>
      </c>
      <c r="P117" s="20" t="s">
        <v>369</v>
      </c>
      <c r="Q117" s="20" t="s">
        <v>7</v>
      </c>
      <c r="R117" s="20">
        <v>0</v>
      </c>
      <c r="S117" s="20" t="s">
        <v>77</v>
      </c>
      <c r="T117" s="20" t="s">
        <v>78</v>
      </c>
    </row>
    <row r="118" spans="1:20" s="22" customFormat="1" ht="13" x14ac:dyDescent="0.3">
      <c r="A118" s="23" t="s">
        <v>463</v>
      </c>
      <c r="B118" s="104" t="s">
        <v>656</v>
      </c>
      <c r="C118" s="20"/>
      <c r="D118" s="20" t="s">
        <v>3</v>
      </c>
      <c r="E118" s="20" t="s">
        <v>226</v>
      </c>
      <c r="F118" s="20" t="s">
        <v>504</v>
      </c>
      <c r="G118" s="95">
        <v>70822720</v>
      </c>
      <c r="H118" s="20" t="s">
        <v>123</v>
      </c>
      <c r="I118" s="20" t="s">
        <v>124</v>
      </c>
      <c r="J118" s="20">
        <v>475</v>
      </c>
      <c r="K118" s="101">
        <v>9</v>
      </c>
      <c r="L118" s="20" t="s">
        <v>370</v>
      </c>
      <c r="M118" s="20" t="s">
        <v>368</v>
      </c>
      <c r="N118" s="103">
        <v>86121803</v>
      </c>
      <c r="O118" s="20" t="s">
        <v>354</v>
      </c>
      <c r="P118" s="20" t="s">
        <v>369</v>
      </c>
      <c r="Q118" s="20" t="s">
        <v>7</v>
      </c>
      <c r="R118" s="20">
        <v>0</v>
      </c>
      <c r="S118" s="20" t="s">
        <v>77</v>
      </c>
      <c r="T118" s="20" t="s">
        <v>78</v>
      </c>
    </row>
    <row r="119" spans="1:20" s="22" customFormat="1" ht="13" x14ac:dyDescent="0.3">
      <c r="A119" s="23" t="s">
        <v>464</v>
      </c>
      <c r="B119" s="104" t="s">
        <v>656</v>
      </c>
      <c r="C119" s="20"/>
      <c r="D119" s="20" t="s">
        <v>3</v>
      </c>
      <c r="E119" s="20" t="s">
        <v>226</v>
      </c>
      <c r="F119" s="20" t="s">
        <v>504</v>
      </c>
      <c r="G119" s="95">
        <v>70822720</v>
      </c>
      <c r="H119" s="20" t="s">
        <v>123</v>
      </c>
      <c r="I119" s="20" t="s">
        <v>124</v>
      </c>
      <c r="J119" s="20">
        <v>475</v>
      </c>
      <c r="K119" s="101">
        <v>9</v>
      </c>
      <c r="L119" s="20" t="s">
        <v>370</v>
      </c>
      <c r="M119" s="20" t="s">
        <v>368</v>
      </c>
      <c r="N119" s="103">
        <v>86121803</v>
      </c>
      <c r="O119" s="20" t="s">
        <v>354</v>
      </c>
      <c r="P119" s="20" t="s">
        <v>369</v>
      </c>
      <c r="Q119" s="20" t="s">
        <v>7</v>
      </c>
      <c r="R119" s="20">
        <v>0</v>
      </c>
      <c r="S119" s="20" t="s">
        <v>77</v>
      </c>
      <c r="T119" s="20" t="s">
        <v>78</v>
      </c>
    </row>
    <row r="120" spans="1:20" s="22" customFormat="1" ht="13" x14ac:dyDescent="0.3">
      <c r="A120" s="23" t="s">
        <v>465</v>
      </c>
      <c r="B120" s="104" t="s">
        <v>656</v>
      </c>
      <c r="C120" s="20"/>
      <c r="D120" s="20" t="s">
        <v>3</v>
      </c>
      <c r="E120" s="20" t="s">
        <v>226</v>
      </c>
      <c r="F120" s="20" t="s">
        <v>504</v>
      </c>
      <c r="G120" s="95">
        <v>70822720</v>
      </c>
      <c r="H120" s="20" t="s">
        <v>123</v>
      </c>
      <c r="I120" s="20" t="s">
        <v>124</v>
      </c>
      <c r="J120" s="20">
        <v>475</v>
      </c>
      <c r="K120" s="101">
        <v>9</v>
      </c>
      <c r="L120" s="20" t="s">
        <v>370</v>
      </c>
      <c r="M120" s="20" t="s">
        <v>368</v>
      </c>
      <c r="N120" s="103">
        <v>86121803</v>
      </c>
      <c r="O120" s="20" t="s">
        <v>354</v>
      </c>
      <c r="P120" s="20" t="s">
        <v>369</v>
      </c>
      <c r="Q120" s="20" t="s">
        <v>7</v>
      </c>
      <c r="R120" s="20">
        <v>0</v>
      </c>
      <c r="S120" s="20" t="s">
        <v>77</v>
      </c>
      <c r="T120" s="20" t="s">
        <v>78</v>
      </c>
    </row>
    <row r="121" spans="1:20" s="22" customFormat="1" ht="13" x14ac:dyDescent="0.3">
      <c r="A121" s="23" t="s">
        <v>466</v>
      </c>
      <c r="B121" s="104" t="s">
        <v>656</v>
      </c>
      <c r="C121" s="20"/>
      <c r="D121" s="20" t="s">
        <v>3</v>
      </c>
      <c r="E121" s="20" t="s">
        <v>226</v>
      </c>
      <c r="F121" s="20" t="s">
        <v>504</v>
      </c>
      <c r="G121" s="95">
        <v>70822720</v>
      </c>
      <c r="H121" s="20" t="s">
        <v>123</v>
      </c>
      <c r="I121" s="20" t="s">
        <v>124</v>
      </c>
      <c r="J121" s="20">
        <v>475</v>
      </c>
      <c r="K121" s="101">
        <v>9</v>
      </c>
      <c r="L121" s="20" t="s">
        <v>370</v>
      </c>
      <c r="M121" s="20" t="s">
        <v>368</v>
      </c>
      <c r="N121" s="103">
        <v>86121803</v>
      </c>
      <c r="O121" s="20" t="s">
        <v>354</v>
      </c>
      <c r="P121" s="20" t="s">
        <v>369</v>
      </c>
      <c r="Q121" s="20" t="s">
        <v>7</v>
      </c>
      <c r="R121" s="20">
        <v>0</v>
      </c>
      <c r="S121" s="20" t="s">
        <v>77</v>
      </c>
      <c r="T121" s="20" t="s">
        <v>78</v>
      </c>
    </row>
    <row r="122" spans="1:20" s="22" customFormat="1" ht="13" x14ac:dyDescent="0.3">
      <c r="A122" s="23" t="s">
        <v>467</v>
      </c>
      <c r="B122" s="104" t="s">
        <v>657</v>
      </c>
      <c r="C122" s="20"/>
      <c r="D122" s="20" t="s">
        <v>3</v>
      </c>
      <c r="E122" s="20" t="s">
        <v>226</v>
      </c>
      <c r="F122" s="20" t="s">
        <v>504</v>
      </c>
      <c r="G122" s="95">
        <v>62587519.999999993</v>
      </c>
      <c r="H122" s="20" t="s">
        <v>123</v>
      </c>
      <c r="I122" s="20" t="s">
        <v>124</v>
      </c>
      <c r="J122" s="20">
        <v>475</v>
      </c>
      <c r="K122" s="101">
        <v>9</v>
      </c>
      <c r="L122" s="20" t="s">
        <v>370</v>
      </c>
      <c r="M122" s="20" t="s">
        <v>368</v>
      </c>
      <c r="N122" s="103">
        <v>86121803</v>
      </c>
      <c r="O122" s="20" t="s">
        <v>354</v>
      </c>
      <c r="P122" s="20" t="s">
        <v>369</v>
      </c>
      <c r="Q122" s="20" t="s">
        <v>7</v>
      </c>
      <c r="R122" s="20">
        <v>0</v>
      </c>
      <c r="S122" s="20" t="s">
        <v>77</v>
      </c>
      <c r="T122" s="20" t="s">
        <v>78</v>
      </c>
    </row>
    <row r="123" spans="1:20" s="22" customFormat="1" ht="13" x14ac:dyDescent="0.3">
      <c r="A123" s="23" t="s">
        <v>468</v>
      </c>
      <c r="B123" s="104" t="s">
        <v>658</v>
      </c>
      <c r="C123" s="20"/>
      <c r="D123" s="20" t="s">
        <v>3</v>
      </c>
      <c r="E123" s="20" t="s">
        <v>226</v>
      </c>
      <c r="F123" s="20" t="s">
        <v>504</v>
      </c>
      <c r="G123" s="95">
        <v>74116800</v>
      </c>
      <c r="H123" s="20" t="s">
        <v>123</v>
      </c>
      <c r="I123" s="20" t="s">
        <v>124</v>
      </c>
      <c r="J123" s="20">
        <v>475</v>
      </c>
      <c r="K123" s="101">
        <v>9</v>
      </c>
      <c r="L123" s="20" t="s">
        <v>370</v>
      </c>
      <c r="M123" s="20" t="s">
        <v>368</v>
      </c>
      <c r="N123" s="103">
        <v>86121803</v>
      </c>
      <c r="O123" s="20" t="s">
        <v>354</v>
      </c>
      <c r="P123" s="20" t="s">
        <v>369</v>
      </c>
      <c r="Q123" s="20" t="s">
        <v>7</v>
      </c>
      <c r="R123" s="20">
        <v>0</v>
      </c>
      <c r="S123" s="20" t="s">
        <v>77</v>
      </c>
      <c r="T123" s="20" t="s">
        <v>78</v>
      </c>
    </row>
    <row r="124" spans="1:20" s="22" customFormat="1" ht="13" x14ac:dyDescent="0.3">
      <c r="A124" s="23" t="s">
        <v>469</v>
      </c>
      <c r="B124" s="104" t="s">
        <v>659</v>
      </c>
      <c r="C124" s="20"/>
      <c r="D124" s="20" t="s">
        <v>3</v>
      </c>
      <c r="E124" s="20" t="s">
        <v>226</v>
      </c>
      <c r="F124" s="20" t="s">
        <v>504</v>
      </c>
      <c r="G124" s="95">
        <v>92234239.999999985</v>
      </c>
      <c r="H124" s="20" t="s">
        <v>123</v>
      </c>
      <c r="I124" s="20" t="s">
        <v>124</v>
      </c>
      <c r="J124" s="20">
        <v>475</v>
      </c>
      <c r="K124" s="101">
        <v>9</v>
      </c>
      <c r="L124" s="20" t="s">
        <v>370</v>
      </c>
      <c r="M124" s="20" t="s">
        <v>368</v>
      </c>
      <c r="N124" s="103">
        <v>86121803</v>
      </c>
      <c r="O124" s="20" t="s">
        <v>354</v>
      </c>
      <c r="P124" s="20" t="s">
        <v>369</v>
      </c>
      <c r="Q124" s="20" t="s">
        <v>7</v>
      </c>
      <c r="R124" s="20">
        <v>0</v>
      </c>
      <c r="S124" s="20" t="s">
        <v>77</v>
      </c>
      <c r="T124" s="20" t="s">
        <v>78</v>
      </c>
    </row>
    <row r="125" spans="1:20" ht="13" x14ac:dyDescent="0.3">
      <c r="B125" s="104" t="s">
        <v>532</v>
      </c>
      <c r="D125" s="25" t="s">
        <v>50</v>
      </c>
      <c r="F125" s="22" t="s">
        <v>502</v>
      </c>
      <c r="G125" s="109">
        <v>34283333</v>
      </c>
      <c r="H125" s="22" t="s">
        <v>123</v>
      </c>
      <c r="I125" s="22" t="s">
        <v>124</v>
      </c>
      <c r="J125" s="7">
        <v>187</v>
      </c>
      <c r="K125" s="102">
        <v>1</v>
      </c>
      <c r="L125" s="20" t="s">
        <v>506</v>
      </c>
      <c r="N125" s="103">
        <v>86121803</v>
      </c>
      <c r="O125" s="22" t="s">
        <v>354</v>
      </c>
      <c r="P125" s="22" t="s">
        <v>235</v>
      </c>
      <c r="Q125" s="25" t="s">
        <v>7</v>
      </c>
      <c r="R125" s="16"/>
      <c r="S125" s="27" t="s">
        <v>77</v>
      </c>
      <c r="T125" s="25" t="s">
        <v>78</v>
      </c>
    </row>
    <row r="126" spans="1:20" ht="13" x14ac:dyDescent="0.3">
      <c r="B126" s="104" t="s">
        <v>660</v>
      </c>
      <c r="D126" s="25" t="s">
        <v>50</v>
      </c>
      <c r="F126" s="22" t="s">
        <v>502</v>
      </c>
      <c r="G126" s="109">
        <v>84250000</v>
      </c>
      <c r="H126" s="22" t="s">
        <v>123</v>
      </c>
      <c r="I126" s="22" t="s">
        <v>124</v>
      </c>
      <c r="J126" s="7">
        <v>340</v>
      </c>
      <c r="K126" s="102">
        <v>1</v>
      </c>
      <c r="L126" s="20" t="s">
        <v>506</v>
      </c>
      <c r="N126" s="103">
        <v>86121803</v>
      </c>
      <c r="O126" s="22" t="s">
        <v>354</v>
      </c>
      <c r="P126" s="22" t="s">
        <v>235</v>
      </c>
      <c r="Q126" s="25" t="s">
        <v>7</v>
      </c>
      <c r="R126" s="16"/>
      <c r="S126" s="27" t="s">
        <v>77</v>
      </c>
      <c r="T126" s="25" t="s">
        <v>78</v>
      </c>
    </row>
    <row r="127" spans="1:20" ht="13" x14ac:dyDescent="0.3">
      <c r="B127" s="104" t="s">
        <v>511</v>
      </c>
      <c r="D127" s="25" t="s">
        <v>2</v>
      </c>
      <c r="F127" s="32" t="s">
        <v>503</v>
      </c>
      <c r="G127" s="99">
        <v>25000000000</v>
      </c>
      <c r="H127" s="22" t="s">
        <v>123</v>
      </c>
      <c r="I127" s="25" t="s">
        <v>124</v>
      </c>
      <c r="J127" s="25">
        <v>485</v>
      </c>
      <c r="K127" s="108">
        <v>9</v>
      </c>
      <c r="L127" s="22" t="s">
        <v>134</v>
      </c>
      <c r="M127" s="25" t="s">
        <v>379</v>
      </c>
      <c r="N127" s="105">
        <v>71101704</v>
      </c>
      <c r="O127" s="22" t="s">
        <v>354</v>
      </c>
      <c r="P127" s="22" t="s">
        <v>235</v>
      </c>
      <c r="Q127" s="16"/>
      <c r="R127" s="16"/>
      <c r="S127" s="36"/>
      <c r="T127" s="37"/>
    </row>
    <row r="128" spans="1:20" ht="13" x14ac:dyDescent="0.3">
      <c r="B128" s="104" t="s">
        <v>512</v>
      </c>
      <c r="D128" s="25" t="s">
        <v>2</v>
      </c>
      <c r="F128" s="32" t="s">
        <v>503</v>
      </c>
      <c r="G128" s="99">
        <v>3000000000</v>
      </c>
      <c r="H128" s="22" t="s">
        <v>123</v>
      </c>
      <c r="I128" s="25" t="s">
        <v>124</v>
      </c>
      <c r="J128" s="25">
        <v>730</v>
      </c>
      <c r="K128" s="108">
        <v>11</v>
      </c>
      <c r="L128" s="22" t="s">
        <v>129</v>
      </c>
      <c r="M128" s="25" t="s">
        <v>379</v>
      </c>
      <c r="N128" s="105">
        <v>77101502</v>
      </c>
      <c r="O128" s="22" t="s">
        <v>354</v>
      </c>
      <c r="P128" s="22" t="s">
        <v>235</v>
      </c>
      <c r="Q128" s="16"/>
      <c r="R128" s="16"/>
      <c r="S128" s="36"/>
      <c r="T128" s="37"/>
    </row>
    <row r="129" spans="1:20" ht="13" x14ac:dyDescent="0.3">
      <c r="B129" s="104" t="s">
        <v>661</v>
      </c>
      <c r="D129" s="25" t="s">
        <v>2</v>
      </c>
      <c r="F129" s="20" t="s">
        <v>498</v>
      </c>
      <c r="G129" s="95">
        <v>40723845167</v>
      </c>
      <c r="H129" s="22" t="s">
        <v>123</v>
      </c>
      <c r="I129" s="20" t="s">
        <v>124</v>
      </c>
      <c r="J129" s="20">
        <v>915</v>
      </c>
      <c r="K129" s="101">
        <v>8</v>
      </c>
      <c r="L129" s="20" t="s">
        <v>514</v>
      </c>
      <c r="N129" s="105">
        <v>14111804</v>
      </c>
      <c r="O129" s="22" t="s">
        <v>354</v>
      </c>
      <c r="P129" s="22" t="s">
        <v>235</v>
      </c>
      <c r="Q129" s="16"/>
      <c r="R129" s="16"/>
      <c r="S129" s="36"/>
      <c r="T129" s="37"/>
    </row>
    <row r="130" spans="1:20" ht="13" x14ac:dyDescent="0.3">
      <c r="A130" s="7" t="s">
        <v>547</v>
      </c>
      <c r="B130" s="104" t="s">
        <v>518</v>
      </c>
      <c r="D130" s="25" t="s">
        <v>519</v>
      </c>
      <c r="F130" s="49" t="s">
        <v>499</v>
      </c>
      <c r="G130" s="96">
        <v>16000000</v>
      </c>
      <c r="H130" s="22" t="s">
        <v>123</v>
      </c>
      <c r="I130" s="28" t="s">
        <v>124</v>
      </c>
      <c r="K130" s="102">
        <v>1</v>
      </c>
      <c r="L130" s="20" t="s">
        <v>162</v>
      </c>
      <c r="M130" s="22" t="s">
        <v>265</v>
      </c>
      <c r="N130" s="105">
        <v>84121806</v>
      </c>
      <c r="O130" s="22" t="s">
        <v>354</v>
      </c>
      <c r="P130" s="22" t="s">
        <v>235</v>
      </c>
      <c r="Q130" s="16"/>
      <c r="R130" s="16"/>
      <c r="S130" s="13"/>
      <c r="T130" s="18"/>
    </row>
    <row r="131" spans="1:20" ht="13" x14ac:dyDescent="0.3">
      <c r="B131" s="104" t="s">
        <v>520</v>
      </c>
      <c r="D131" s="25" t="s">
        <v>2</v>
      </c>
      <c r="F131" s="32" t="s">
        <v>503</v>
      </c>
      <c r="G131" s="95">
        <v>5000000000</v>
      </c>
      <c r="H131" s="22" t="s">
        <v>123</v>
      </c>
      <c r="I131" s="25" t="s">
        <v>124</v>
      </c>
      <c r="J131" s="7">
        <v>300</v>
      </c>
      <c r="K131" s="102">
        <v>9</v>
      </c>
      <c r="L131" s="22" t="s">
        <v>134</v>
      </c>
      <c r="N131" s="105">
        <v>71101704</v>
      </c>
      <c r="O131" s="22" t="s">
        <v>354</v>
      </c>
      <c r="P131" s="22" t="s">
        <v>235</v>
      </c>
      <c r="Q131" s="16"/>
      <c r="R131" s="16"/>
      <c r="S131" s="13"/>
      <c r="T131" s="18"/>
    </row>
    <row r="132" spans="1:20" ht="13" x14ac:dyDescent="0.3">
      <c r="B132" s="104" t="s">
        <v>521</v>
      </c>
      <c r="D132" s="25" t="s">
        <v>2</v>
      </c>
      <c r="F132" s="32" t="s">
        <v>503</v>
      </c>
      <c r="G132" s="95">
        <v>1350000000</v>
      </c>
      <c r="H132" s="22" t="s">
        <v>123</v>
      </c>
      <c r="I132" s="25" t="s">
        <v>124</v>
      </c>
      <c r="J132" s="7">
        <v>545</v>
      </c>
      <c r="K132" s="102">
        <v>9</v>
      </c>
      <c r="L132" s="22" t="s">
        <v>134</v>
      </c>
      <c r="N132" s="105">
        <v>86121803</v>
      </c>
      <c r="O132" s="22" t="s">
        <v>354</v>
      </c>
      <c r="P132" s="22" t="s">
        <v>235</v>
      </c>
      <c r="Q132" s="16"/>
      <c r="R132" s="16"/>
      <c r="S132" s="13"/>
      <c r="T132" s="18"/>
    </row>
    <row r="133" spans="1:20" ht="13" x14ac:dyDescent="0.25">
      <c r="B133" s="49"/>
      <c r="D133" s="9"/>
      <c r="G133" s="12"/>
      <c r="Q133" s="16"/>
      <c r="R133" s="16"/>
      <c r="S133" s="13"/>
      <c r="T133" s="18"/>
    </row>
    <row r="134" spans="1:20" x14ac:dyDescent="0.25">
      <c r="B134" s="11"/>
      <c r="D134" s="9"/>
      <c r="G134" s="12"/>
      <c r="Q134" s="16"/>
      <c r="R134" s="16"/>
      <c r="S134" s="13"/>
      <c r="T134" s="18"/>
    </row>
    <row r="135" spans="1:20" x14ac:dyDescent="0.25">
      <c r="B135" s="11"/>
      <c r="D135" s="9"/>
      <c r="G135" s="12"/>
      <c r="L135" s="58">
        <v>46235</v>
      </c>
      <c r="Q135" s="16"/>
      <c r="R135" s="16"/>
      <c r="S135" s="13"/>
      <c r="T135" s="18"/>
    </row>
    <row r="136" spans="1:20" x14ac:dyDescent="0.25">
      <c r="B136" s="11"/>
      <c r="D136" s="9"/>
      <c r="G136" s="12"/>
      <c r="L136" s="58">
        <v>46752</v>
      </c>
      <c r="Q136" s="16"/>
      <c r="R136" s="16"/>
      <c r="S136" s="13"/>
      <c r="T136" s="18"/>
    </row>
    <row r="137" spans="1:20" x14ac:dyDescent="0.25">
      <c r="B137" s="11"/>
      <c r="D137" s="9"/>
      <c r="G137" s="12"/>
      <c r="L137" s="38">
        <f>+L136-L135</f>
        <v>517</v>
      </c>
      <c r="Q137" s="16"/>
      <c r="R137" s="16"/>
      <c r="S137" s="13"/>
      <c r="T137" s="18"/>
    </row>
    <row r="138" spans="1:20" x14ac:dyDescent="0.25">
      <c r="A138" s="63"/>
      <c r="B138" s="11" t="s">
        <v>523</v>
      </c>
      <c r="D138" s="9"/>
      <c r="G138" s="12"/>
      <c r="Q138" s="16"/>
      <c r="R138" s="16"/>
      <c r="S138" s="13"/>
      <c r="T138" s="18"/>
    </row>
    <row r="139" spans="1:20" x14ac:dyDescent="0.25">
      <c r="B139" s="11"/>
      <c r="D139" s="9"/>
      <c r="G139" s="12"/>
      <c r="Q139" s="16"/>
      <c r="R139" s="16"/>
      <c r="S139" s="13"/>
      <c r="T139" s="18"/>
    </row>
    <row r="140" spans="1:20" x14ac:dyDescent="0.25">
      <c r="B140" s="11"/>
      <c r="D140" s="9"/>
      <c r="G140" s="12"/>
      <c r="Q140" s="16"/>
      <c r="R140" s="16"/>
      <c r="S140" s="13"/>
      <c r="T140" s="18"/>
    </row>
    <row r="141" spans="1:20" x14ac:dyDescent="0.25">
      <c r="B141" s="11"/>
      <c r="D141" s="9"/>
      <c r="G141" s="12"/>
      <c r="Q141" s="16"/>
      <c r="R141" s="16"/>
      <c r="S141" s="13"/>
      <c r="T141" s="18"/>
    </row>
    <row r="142" spans="1:20" x14ac:dyDescent="0.25">
      <c r="B142" s="11"/>
      <c r="D142" s="9"/>
      <c r="G142" s="12"/>
      <c r="Q142" s="16"/>
      <c r="R142" s="16"/>
      <c r="S142" s="13"/>
      <c r="T142" s="18"/>
    </row>
    <row r="143" spans="1:20" x14ac:dyDescent="0.25">
      <c r="B143" s="11"/>
      <c r="D143" s="9"/>
      <c r="G143" s="12"/>
      <c r="Q143" s="16"/>
      <c r="R143" s="16"/>
      <c r="S143" s="13"/>
      <c r="T143" s="18"/>
    </row>
    <row r="144" spans="1:20" x14ac:dyDescent="0.25">
      <c r="B144" s="11"/>
      <c r="D144" s="9"/>
      <c r="G144" s="12"/>
      <c r="Q144" s="16"/>
      <c r="R144" s="16"/>
      <c r="S144" s="13"/>
      <c r="T144" s="18"/>
    </row>
    <row r="145" spans="2:20" x14ac:dyDescent="0.25">
      <c r="B145" s="11"/>
      <c r="D145" s="9"/>
      <c r="G145" s="12"/>
      <c r="Q145" s="16"/>
      <c r="R145" s="16"/>
      <c r="S145" s="13"/>
      <c r="T145" s="18"/>
    </row>
    <row r="146" spans="2:20" x14ac:dyDescent="0.25">
      <c r="B146" s="11"/>
      <c r="D146" s="9"/>
      <c r="G146" s="12"/>
      <c r="Q146" s="16"/>
      <c r="R146" s="16"/>
      <c r="S146" s="13"/>
      <c r="T146" s="18"/>
    </row>
    <row r="147" spans="2:20" x14ac:dyDescent="0.25">
      <c r="B147" s="11"/>
      <c r="D147" s="9"/>
      <c r="G147" s="12"/>
      <c r="Q147" s="16"/>
      <c r="R147" s="16"/>
      <c r="S147" s="13"/>
      <c r="T147" s="18"/>
    </row>
    <row r="148" spans="2:20" x14ac:dyDescent="0.25">
      <c r="B148" s="11"/>
      <c r="D148" s="9"/>
      <c r="G148" s="12"/>
      <c r="Q148" s="16"/>
      <c r="R148" s="16"/>
      <c r="S148" s="13"/>
      <c r="T148" s="18"/>
    </row>
    <row r="149" spans="2:20" x14ac:dyDescent="0.25">
      <c r="B149" s="11"/>
      <c r="D149" s="9"/>
      <c r="G149" s="12"/>
      <c r="Q149" s="16"/>
      <c r="R149" s="16"/>
      <c r="S149" s="13"/>
      <c r="T149" s="18"/>
    </row>
    <row r="150" spans="2:20" x14ac:dyDescent="0.25">
      <c r="B150" s="11"/>
      <c r="D150" s="9"/>
      <c r="G150" s="12"/>
      <c r="Q150" s="16"/>
      <c r="R150" s="16"/>
      <c r="S150" s="13"/>
      <c r="T150" s="18"/>
    </row>
    <row r="151" spans="2:20" x14ac:dyDescent="0.25">
      <c r="B151" s="11"/>
      <c r="D151" s="9"/>
      <c r="G151" s="12"/>
      <c r="Q151" s="16"/>
      <c r="R151" s="16"/>
      <c r="S151" s="13"/>
      <c r="T151" s="18"/>
    </row>
    <row r="152" spans="2:20" x14ac:dyDescent="0.25">
      <c r="B152" s="11"/>
      <c r="D152" s="9"/>
      <c r="G152" s="12"/>
      <c r="Q152" s="16"/>
      <c r="R152" s="16"/>
      <c r="S152" s="13"/>
      <c r="T152" s="18"/>
    </row>
    <row r="153" spans="2:20" x14ac:dyDescent="0.25">
      <c r="B153" s="11"/>
      <c r="D153" s="9"/>
      <c r="G153" s="12"/>
      <c r="Q153" s="16"/>
      <c r="R153" s="16"/>
      <c r="S153" s="13"/>
      <c r="T153" s="18"/>
    </row>
    <row r="154" spans="2:20" x14ac:dyDescent="0.25">
      <c r="B154" s="11"/>
      <c r="D154" s="9"/>
      <c r="G154" s="12"/>
      <c r="Q154" s="16"/>
      <c r="R154" s="16"/>
      <c r="S154" s="13"/>
      <c r="T154" s="18"/>
    </row>
    <row r="155" spans="2:20" x14ac:dyDescent="0.25">
      <c r="B155" s="11"/>
      <c r="D155" s="9"/>
      <c r="G155" s="12"/>
      <c r="Q155" s="16"/>
      <c r="R155" s="16"/>
      <c r="S155" s="13"/>
      <c r="T155" s="18"/>
    </row>
    <row r="156" spans="2:20" x14ac:dyDescent="0.25">
      <c r="B156" s="11"/>
      <c r="D156" s="9"/>
      <c r="G156" s="12"/>
      <c r="Q156" s="16"/>
      <c r="R156" s="16"/>
      <c r="S156" s="13"/>
      <c r="T156" s="18"/>
    </row>
    <row r="157" spans="2:20" x14ac:dyDescent="0.25">
      <c r="B157" s="11"/>
      <c r="D157" s="9"/>
      <c r="G157" s="12"/>
      <c r="Q157" s="16"/>
      <c r="R157" s="16"/>
      <c r="S157" s="13"/>
      <c r="T157" s="18"/>
    </row>
    <row r="158" spans="2:20" x14ac:dyDescent="0.25">
      <c r="B158" s="11"/>
      <c r="D158" s="9"/>
      <c r="G158" s="12"/>
      <c r="Q158" s="16"/>
      <c r="R158" s="16"/>
      <c r="S158" s="13"/>
      <c r="T158" s="18"/>
    </row>
    <row r="159" spans="2:20" x14ac:dyDescent="0.25">
      <c r="B159" s="11"/>
      <c r="D159" s="9"/>
      <c r="G159" s="12"/>
      <c r="Q159" s="16"/>
      <c r="R159" s="16"/>
      <c r="S159" s="13"/>
      <c r="T159" s="18"/>
    </row>
    <row r="160" spans="2:20" x14ac:dyDescent="0.25">
      <c r="B160" s="11"/>
      <c r="D160" s="9"/>
      <c r="G160" s="12"/>
      <c r="Q160" s="16"/>
      <c r="R160" s="16"/>
      <c r="S160" s="13"/>
      <c r="T160" s="18"/>
    </row>
    <row r="161" spans="2:20" x14ac:dyDescent="0.25">
      <c r="B161" s="11"/>
      <c r="D161" s="9"/>
      <c r="G161" s="12"/>
      <c r="Q161" s="16"/>
      <c r="R161" s="16"/>
      <c r="S161" s="13"/>
      <c r="T161" s="18"/>
    </row>
    <row r="162" spans="2:20" x14ac:dyDescent="0.25">
      <c r="B162" s="11"/>
      <c r="D162" s="9"/>
      <c r="G162" s="12"/>
      <c r="Q162" s="16"/>
      <c r="R162" s="16"/>
      <c r="S162" s="13"/>
      <c r="T162" s="18"/>
    </row>
    <row r="163" spans="2:20" x14ac:dyDescent="0.25">
      <c r="B163" s="11"/>
      <c r="D163" s="9"/>
      <c r="G163" s="12"/>
      <c r="Q163" s="16"/>
      <c r="R163" s="16"/>
      <c r="S163" s="13"/>
      <c r="T163" s="18"/>
    </row>
    <row r="164" spans="2:20" x14ac:dyDescent="0.25">
      <c r="B164" s="11"/>
      <c r="D164" s="9"/>
      <c r="G164" s="12"/>
      <c r="Q164" s="16"/>
      <c r="R164" s="16"/>
      <c r="S164" s="13"/>
      <c r="T164" s="18"/>
    </row>
    <row r="165" spans="2:20" x14ac:dyDescent="0.25">
      <c r="B165" s="11"/>
      <c r="D165" s="9"/>
      <c r="G165" s="12"/>
      <c r="Q165" s="16"/>
      <c r="R165" s="16"/>
      <c r="S165" s="13"/>
      <c r="T165" s="18"/>
    </row>
    <row r="166" spans="2:20" x14ac:dyDescent="0.25">
      <c r="B166" s="11"/>
      <c r="D166" s="9"/>
      <c r="G166" s="12"/>
      <c r="Q166" s="16"/>
      <c r="R166" s="16"/>
      <c r="S166" s="13"/>
      <c r="T166" s="18"/>
    </row>
    <row r="167" spans="2:20" x14ac:dyDescent="0.25">
      <c r="B167" s="11"/>
      <c r="D167" s="9"/>
      <c r="G167" s="12"/>
      <c r="Q167" s="16"/>
      <c r="R167" s="16"/>
      <c r="S167" s="13"/>
      <c r="T167" s="18"/>
    </row>
    <row r="168" spans="2:20" x14ac:dyDescent="0.25">
      <c r="B168" s="11"/>
      <c r="D168" s="9"/>
      <c r="G168" s="12"/>
      <c r="Q168" s="16"/>
      <c r="R168" s="16"/>
      <c r="S168" s="13"/>
      <c r="T168" s="18"/>
    </row>
    <row r="169" spans="2:20" x14ac:dyDescent="0.25">
      <c r="B169" s="11"/>
      <c r="D169" s="9"/>
      <c r="G169" s="12"/>
      <c r="Q169" s="16"/>
      <c r="R169" s="16"/>
      <c r="S169" s="13"/>
      <c r="T169" s="18"/>
    </row>
    <row r="170" spans="2:20" x14ac:dyDescent="0.25">
      <c r="B170" s="11"/>
      <c r="D170" s="9"/>
      <c r="G170" s="12"/>
      <c r="Q170" s="16"/>
      <c r="R170" s="16"/>
      <c r="S170" s="13"/>
      <c r="T170" s="18"/>
    </row>
    <row r="171" spans="2:20" x14ac:dyDescent="0.25">
      <c r="B171" s="11"/>
      <c r="D171" s="9"/>
      <c r="G171" s="12"/>
      <c r="Q171" s="16"/>
      <c r="R171" s="16"/>
      <c r="S171" s="13"/>
      <c r="T171" s="18"/>
    </row>
    <row r="172" spans="2:20" x14ac:dyDescent="0.25">
      <c r="B172" s="11"/>
      <c r="D172" s="9"/>
      <c r="G172" s="12"/>
      <c r="Q172" s="16"/>
      <c r="R172" s="16"/>
      <c r="S172" s="13"/>
      <c r="T172" s="18"/>
    </row>
    <row r="173" spans="2:20" x14ac:dyDescent="0.25">
      <c r="B173" s="11"/>
      <c r="D173" s="9"/>
      <c r="G173" s="12"/>
      <c r="Q173" s="16"/>
      <c r="R173" s="16"/>
      <c r="S173" s="13"/>
      <c r="T173" s="18"/>
    </row>
    <row r="174" spans="2:20" x14ac:dyDescent="0.25">
      <c r="B174" s="11"/>
      <c r="D174" s="9"/>
      <c r="G174" s="12"/>
      <c r="Q174" s="16"/>
      <c r="R174" s="16"/>
      <c r="S174" s="13"/>
      <c r="T174" s="18"/>
    </row>
    <row r="175" spans="2:20" x14ac:dyDescent="0.25">
      <c r="B175" s="11"/>
      <c r="D175" s="9"/>
      <c r="G175" s="12"/>
      <c r="Q175" s="16"/>
      <c r="R175" s="16"/>
      <c r="S175" s="13"/>
      <c r="T175" s="18"/>
    </row>
    <row r="176" spans="2:20" x14ac:dyDescent="0.25">
      <c r="B176" s="11"/>
      <c r="D176" s="9"/>
      <c r="G176" s="12"/>
      <c r="Q176" s="16"/>
      <c r="R176" s="16"/>
      <c r="S176" s="13"/>
      <c r="T176" s="18"/>
    </row>
    <row r="177" spans="2:20" x14ac:dyDescent="0.25">
      <c r="B177" s="11"/>
      <c r="D177" s="9"/>
      <c r="G177" s="12"/>
      <c r="Q177" s="16"/>
      <c r="R177" s="16"/>
      <c r="S177" s="13"/>
      <c r="T177" s="18"/>
    </row>
    <row r="178" spans="2:20" x14ac:dyDescent="0.25">
      <c r="B178" s="11"/>
      <c r="D178" s="9"/>
      <c r="G178" s="12"/>
      <c r="Q178" s="16"/>
      <c r="R178" s="16"/>
      <c r="S178" s="13"/>
      <c r="T178" s="18"/>
    </row>
    <row r="179" spans="2:20" x14ac:dyDescent="0.25">
      <c r="B179" s="11"/>
      <c r="D179" s="9"/>
      <c r="G179" s="12"/>
      <c r="Q179" s="16"/>
      <c r="R179" s="16"/>
      <c r="S179" s="13"/>
      <c r="T179" s="18"/>
    </row>
    <row r="180" spans="2:20" x14ac:dyDescent="0.25">
      <c r="B180" s="11"/>
      <c r="D180" s="9"/>
      <c r="G180" s="12"/>
      <c r="Q180" s="16"/>
      <c r="R180" s="16"/>
      <c r="S180" s="13"/>
      <c r="T180" s="18"/>
    </row>
    <row r="181" spans="2:20" x14ac:dyDescent="0.25">
      <c r="B181" s="11"/>
      <c r="D181" s="9"/>
      <c r="G181" s="12"/>
      <c r="Q181" s="16"/>
      <c r="R181" s="16"/>
      <c r="S181" s="13"/>
      <c r="T181" s="18"/>
    </row>
    <row r="182" spans="2:20" x14ac:dyDescent="0.25">
      <c r="B182" s="11"/>
      <c r="D182" s="9"/>
      <c r="G182" s="12"/>
      <c r="Q182" s="16"/>
      <c r="R182" s="16"/>
      <c r="S182" s="13"/>
      <c r="T182" s="18"/>
    </row>
    <row r="183" spans="2:20" x14ac:dyDescent="0.25">
      <c r="B183" s="11"/>
      <c r="D183" s="9"/>
      <c r="G183" s="12"/>
      <c r="Q183" s="16"/>
      <c r="R183" s="16"/>
      <c r="S183" s="13"/>
      <c r="T183" s="18"/>
    </row>
    <row r="184" spans="2:20" x14ac:dyDescent="0.25">
      <c r="B184" s="11"/>
      <c r="D184" s="9"/>
      <c r="G184" s="12"/>
      <c r="Q184" s="16"/>
      <c r="R184" s="16"/>
      <c r="S184" s="13"/>
      <c r="T184" s="18"/>
    </row>
    <row r="185" spans="2:20" x14ac:dyDescent="0.25">
      <c r="B185" s="11"/>
      <c r="D185" s="9"/>
      <c r="G185" s="12"/>
      <c r="Q185" s="16"/>
      <c r="R185" s="16"/>
      <c r="S185" s="13"/>
      <c r="T185" s="18"/>
    </row>
    <row r="186" spans="2:20" x14ac:dyDescent="0.25">
      <c r="B186" s="11"/>
      <c r="D186" s="9"/>
      <c r="G186" s="12"/>
      <c r="Q186" s="16"/>
      <c r="R186" s="16"/>
      <c r="S186" s="13"/>
      <c r="T186" s="18"/>
    </row>
    <row r="187" spans="2:20" x14ac:dyDescent="0.25">
      <c r="B187" s="11"/>
      <c r="D187" s="9"/>
      <c r="G187" s="12"/>
      <c r="Q187" s="16"/>
      <c r="R187" s="16"/>
      <c r="S187" s="13"/>
      <c r="T187" s="18"/>
    </row>
    <row r="188" spans="2:20" x14ac:dyDescent="0.25">
      <c r="B188" s="11"/>
      <c r="D188" s="9"/>
      <c r="G188" s="12"/>
      <c r="Q188" s="16"/>
      <c r="R188" s="16"/>
      <c r="S188" s="13"/>
      <c r="T188" s="18"/>
    </row>
    <row r="189" spans="2:20" x14ac:dyDescent="0.25">
      <c r="B189" s="11"/>
      <c r="D189" s="9"/>
      <c r="G189" s="12"/>
      <c r="Q189" s="16"/>
      <c r="R189" s="16"/>
      <c r="S189" s="13"/>
      <c r="T189" s="18"/>
    </row>
    <row r="190" spans="2:20" x14ac:dyDescent="0.25">
      <c r="B190" s="11"/>
      <c r="D190" s="9"/>
      <c r="G190" s="12"/>
      <c r="Q190" s="16"/>
      <c r="R190" s="16"/>
      <c r="S190" s="13"/>
      <c r="T190" s="18"/>
    </row>
    <row r="191" spans="2:20" x14ac:dyDescent="0.25">
      <c r="B191" s="11"/>
      <c r="D191" s="9"/>
      <c r="G191" s="12"/>
      <c r="Q191" s="16"/>
      <c r="R191" s="16"/>
      <c r="S191" s="13"/>
      <c r="T191" s="18"/>
    </row>
    <row r="192" spans="2:20" x14ac:dyDescent="0.25">
      <c r="B192" s="11"/>
      <c r="D192" s="9"/>
      <c r="G192" s="12"/>
      <c r="Q192" s="16"/>
      <c r="R192" s="16"/>
      <c r="S192" s="13"/>
      <c r="T192" s="18"/>
    </row>
    <row r="193" spans="2:20" x14ac:dyDescent="0.25">
      <c r="B193" s="11"/>
      <c r="D193" s="9"/>
      <c r="G193" s="12"/>
      <c r="Q193" s="16"/>
      <c r="R193" s="16"/>
      <c r="S193" s="13"/>
      <c r="T193" s="18"/>
    </row>
    <row r="194" spans="2:20" x14ac:dyDescent="0.25">
      <c r="B194" s="11"/>
      <c r="D194" s="9"/>
      <c r="G194" s="12"/>
      <c r="Q194" s="16"/>
      <c r="R194" s="16"/>
      <c r="S194" s="13"/>
      <c r="T194" s="18"/>
    </row>
    <row r="195" spans="2:20" x14ac:dyDescent="0.25">
      <c r="B195" s="11"/>
      <c r="D195" s="9"/>
      <c r="G195" s="12"/>
      <c r="Q195" s="16"/>
      <c r="R195" s="16"/>
      <c r="S195" s="13"/>
      <c r="T195" s="18"/>
    </row>
    <row r="196" spans="2:20" x14ac:dyDescent="0.25">
      <c r="B196" s="11"/>
      <c r="D196" s="9"/>
      <c r="G196" s="12"/>
      <c r="Q196" s="16"/>
      <c r="R196" s="16"/>
      <c r="S196" s="13"/>
      <c r="T196" s="18"/>
    </row>
    <row r="197" spans="2:20" x14ac:dyDescent="0.25">
      <c r="B197" s="11"/>
      <c r="D197" s="9"/>
      <c r="G197" s="12"/>
      <c r="Q197" s="16"/>
      <c r="R197" s="16"/>
      <c r="S197" s="13"/>
      <c r="T197" s="18"/>
    </row>
    <row r="198" spans="2:20" x14ac:dyDescent="0.25">
      <c r="B198" s="11"/>
      <c r="D198" s="9"/>
      <c r="G198" s="12"/>
      <c r="Q198" s="16"/>
      <c r="R198" s="16"/>
      <c r="S198" s="13"/>
      <c r="T198" s="18"/>
    </row>
    <row r="199" spans="2:20" x14ac:dyDescent="0.25">
      <c r="B199" s="11"/>
      <c r="D199" s="9"/>
      <c r="G199" s="12"/>
      <c r="Q199" s="16"/>
      <c r="R199" s="16"/>
      <c r="S199" s="13"/>
      <c r="T199" s="18"/>
    </row>
    <row r="200" spans="2:20" x14ac:dyDescent="0.25">
      <c r="B200" s="11"/>
      <c r="D200" s="9"/>
      <c r="G200" s="12"/>
      <c r="Q200" s="16"/>
      <c r="R200" s="16"/>
      <c r="S200" s="13"/>
      <c r="T200" s="18"/>
    </row>
    <row r="201" spans="2:20" x14ac:dyDescent="0.25">
      <c r="B201" s="11"/>
      <c r="D201" s="9"/>
      <c r="G201" s="12"/>
      <c r="Q201" s="16"/>
      <c r="R201" s="16"/>
      <c r="S201" s="13"/>
      <c r="T201" s="18"/>
    </row>
    <row r="202" spans="2:20" x14ac:dyDescent="0.25">
      <c r="B202" s="11"/>
      <c r="D202" s="9"/>
      <c r="G202" s="12"/>
      <c r="Q202" s="16"/>
      <c r="R202" s="16"/>
      <c r="S202" s="13"/>
      <c r="T202" s="18"/>
    </row>
    <row r="203" spans="2:20" x14ac:dyDescent="0.25">
      <c r="B203" s="11"/>
      <c r="D203" s="9"/>
      <c r="G203" s="12"/>
      <c r="Q203" s="16"/>
      <c r="R203" s="16"/>
      <c r="S203" s="13"/>
      <c r="T203" s="18"/>
    </row>
    <row r="204" spans="2:20" x14ac:dyDescent="0.25">
      <c r="B204" s="11"/>
      <c r="D204" s="9"/>
      <c r="G204" s="12"/>
      <c r="Q204" s="16"/>
      <c r="R204" s="16"/>
      <c r="S204" s="13"/>
      <c r="T204" s="18"/>
    </row>
    <row r="205" spans="2:20" x14ac:dyDescent="0.25">
      <c r="B205" s="11"/>
      <c r="D205" s="9"/>
      <c r="G205" s="12"/>
      <c r="Q205" s="16"/>
      <c r="R205" s="16"/>
      <c r="S205" s="13"/>
      <c r="T205" s="18"/>
    </row>
    <row r="206" spans="2:20" x14ac:dyDescent="0.25">
      <c r="B206" s="11"/>
      <c r="D206" s="9"/>
      <c r="G206" s="12"/>
      <c r="Q206" s="16"/>
      <c r="R206" s="16"/>
      <c r="S206" s="13"/>
      <c r="T206" s="18"/>
    </row>
    <row r="207" spans="2:20" x14ac:dyDescent="0.25">
      <c r="B207" s="11"/>
      <c r="D207" s="9"/>
      <c r="G207" s="12"/>
      <c r="Q207" s="16"/>
      <c r="R207" s="16"/>
      <c r="S207" s="13"/>
      <c r="T207" s="18"/>
    </row>
    <row r="208" spans="2:20" x14ac:dyDescent="0.25">
      <c r="B208" s="11"/>
      <c r="D208" s="9"/>
      <c r="G208" s="12"/>
      <c r="Q208" s="16"/>
      <c r="R208" s="16"/>
      <c r="S208" s="13"/>
      <c r="T208" s="18"/>
    </row>
    <row r="209" spans="2:20" x14ac:dyDescent="0.25">
      <c r="B209" s="11"/>
      <c r="D209" s="9"/>
      <c r="G209" s="12"/>
      <c r="Q209" s="16"/>
      <c r="R209" s="16"/>
      <c r="S209" s="13"/>
      <c r="T209" s="18"/>
    </row>
    <row r="210" spans="2:20" x14ac:dyDescent="0.25">
      <c r="B210" s="11"/>
      <c r="D210" s="9"/>
      <c r="G210" s="12"/>
      <c r="Q210" s="16"/>
      <c r="R210" s="16"/>
      <c r="S210" s="13"/>
      <c r="T210" s="18"/>
    </row>
    <row r="211" spans="2:20" x14ac:dyDescent="0.25">
      <c r="B211" s="11"/>
      <c r="D211" s="9"/>
      <c r="G211" s="12"/>
      <c r="Q211" s="16"/>
      <c r="R211" s="16"/>
      <c r="S211" s="13"/>
      <c r="T211" s="18"/>
    </row>
    <row r="212" spans="2:20" x14ac:dyDescent="0.25">
      <c r="B212" s="11"/>
      <c r="D212" s="9"/>
      <c r="G212" s="12"/>
      <c r="Q212" s="16"/>
      <c r="R212" s="16"/>
      <c r="S212" s="13"/>
      <c r="T212" s="18"/>
    </row>
    <row r="213" spans="2:20" x14ac:dyDescent="0.25">
      <c r="B213" s="11"/>
      <c r="D213" s="9"/>
      <c r="G213" s="12"/>
      <c r="Q213" s="16"/>
      <c r="R213" s="16"/>
      <c r="S213" s="13"/>
      <c r="T213" s="18"/>
    </row>
    <row r="214" spans="2:20" x14ac:dyDescent="0.25">
      <c r="B214" s="11"/>
      <c r="D214" s="9"/>
      <c r="G214" s="12"/>
      <c r="Q214" s="16"/>
      <c r="R214" s="16"/>
      <c r="S214" s="13"/>
      <c r="T214" s="18"/>
    </row>
    <row r="215" spans="2:20" x14ac:dyDescent="0.25">
      <c r="B215" s="11"/>
      <c r="D215" s="9"/>
      <c r="G215" s="12"/>
      <c r="Q215" s="16"/>
      <c r="R215" s="16"/>
      <c r="S215" s="13"/>
      <c r="T215" s="18"/>
    </row>
    <row r="216" spans="2:20" x14ac:dyDescent="0.25">
      <c r="B216" s="11"/>
      <c r="D216" s="9"/>
      <c r="G216" s="12"/>
      <c r="Q216" s="16"/>
      <c r="R216" s="16"/>
      <c r="S216" s="13"/>
      <c r="T216" s="18"/>
    </row>
    <row r="217" spans="2:20" x14ac:dyDescent="0.25">
      <c r="B217" s="11"/>
      <c r="D217" s="9"/>
      <c r="G217" s="12"/>
      <c r="Q217" s="16"/>
      <c r="R217" s="16"/>
      <c r="S217" s="13"/>
      <c r="T217" s="18"/>
    </row>
    <row r="218" spans="2:20" x14ac:dyDescent="0.25">
      <c r="B218" s="11"/>
      <c r="D218" s="9"/>
      <c r="G218" s="12"/>
      <c r="Q218" s="16"/>
      <c r="R218" s="16"/>
      <c r="S218" s="13"/>
      <c r="T218" s="18"/>
    </row>
    <row r="219" spans="2:20" x14ac:dyDescent="0.25">
      <c r="B219" s="11"/>
      <c r="D219" s="9"/>
      <c r="G219" s="12"/>
      <c r="Q219" s="16"/>
      <c r="R219" s="16"/>
      <c r="S219" s="13"/>
      <c r="T219" s="18"/>
    </row>
    <row r="220" spans="2:20" x14ac:dyDescent="0.25">
      <c r="B220" s="11"/>
      <c r="D220" s="9"/>
      <c r="G220" s="12"/>
      <c r="Q220" s="16"/>
      <c r="R220" s="16"/>
      <c r="S220" s="13"/>
      <c r="T220" s="18"/>
    </row>
    <row r="221" spans="2:20" x14ac:dyDescent="0.25">
      <c r="B221" s="11"/>
      <c r="D221" s="9"/>
      <c r="G221" s="12"/>
      <c r="Q221" s="16"/>
      <c r="R221" s="16"/>
      <c r="S221" s="13"/>
      <c r="T221" s="18"/>
    </row>
    <row r="222" spans="2:20" x14ac:dyDescent="0.25">
      <c r="B222" s="11"/>
      <c r="D222" s="9"/>
      <c r="G222" s="12"/>
      <c r="Q222" s="16"/>
      <c r="R222" s="16"/>
      <c r="S222" s="13"/>
      <c r="T222" s="18"/>
    </row>
    <row r="223" spans="2:20" x14ac:dyDescent="0.25">
      <c r="B223" s="11"/>
      <c r="D223" s="9"/>
      <c r="G223" s="12"/>
      <c r="Q223" s="16"/>
      <c r="R223" s="16"/>
      <c r="S223" s="13"/>
      <c r="T223" s="18"/>
    </row>
    <row r="224" spans="2:20" x14ac:dyDescent="0.25">
      <c r="B224" s="11"/>
      <c r="D224" s="9"/>
      <c r="G224" s="12"/>
      <c r="Q224" s="16"/>
      <c r="R224" s="16"/>
      <c r="S224" s="13"/>
      <c r="T224" s="18"/>
    </row>
    <row r="225" spans="2:20" x14ac:dyDescent="0.25">
      <c r="B225" s="11"/>
      <c r="D225" s="9"/>
      <c r="G225" s="12"/>
      <c r="Q225" s="16"/>
      <c r="R225" s="16"/>
      <c r="S225" s="13"/>
      <c r="T225" s="18"/>
    </row>
    <row r="226" spans="2:20" x14ac:dyDescent="0.25">
      <c r="B226" s="11"/>
      <c r="D226" s="9"/>
      <c r="G226" s="12"/>
      <c r="Q226" s="16"/>
      <c r="R226" s="16"/>
      <c r="S226" s="13"/>
      <c r="T226" s="18"/>
    </row>
    <row r="227" spans="2:20" x14ac:dyDescent="0.25">
      <c r="B227" s="11"/>
      <c r="D227" s="9"/>
      <c r="G227" s="12"/>
      <c r="Q227" s="16"/>
      <c r="R227" s="16"/>
      <c r="S227" s="13"/>
      <c r="T227" s="18"/>
    </row>
    <row r="228" spans="2:20" x14ac:dyDescent="0.25">
      <c r="B228" s="11"/>
      <c r="D228" s="9"/>
      <c r="G228" s="12"/>
      <c r="Q228" s="16"/>
      <c r="R228" s="16"/>
      <c r="S228" s="13"/>
      <c r="T228" s="18"/>
    </row>
    <row r="229" spans="2:20" x14ac:dyDescent="0.25">
      <c r="B229" s="11"/>
      <c r="D229" s="9"/>
      <c r="G229" s="12"/>
      <c r="Q229" s="16"/>
      <c r="R229" s="16"/>
      <c r="S229" s="13"/>
      <c r="T229" s="18"/>
    </row>
    <row r="230" spans="2:20" x14ac:dyDescent="0.25">
      <c r="B230" s="11"/>
      <c r="D230" s="9"/>
      <c r="G230" s="12"/>
      <c r="Q230" s="16"/>
      <c r="R230" s="16"/>
      <c r="S230" s="13"/>
      <c r="T230" s="18"/>
    </row>
    <row r="231" spans="2:20" x14ac:dyDescent="0.25">
      <c r="B231" s="11"/>
      <c r="D231" s="9"/>
      <c r="G231" s="12"/>
      <c r="Q231" s="16"/>
      <c r="R231" s="16"/>
      <c r="S231" s="13"/>
      <c r="T231" s="18"/>
    </row>
    <row r="232" spans="2:20" x14ac:dyDescent="0.25">
      <c r="B232" s="11"/>
      <c r="D232" s="9"/>
      <c r="G232" s="12"/>
      <c r="Q232" s="16"/>
      <c r="R232" s="16"/>
      <c r="S232" s="13"/>
      <c r="T232" s="18"/>
    </row>
    <row r="233" spans="2:20" x14ac:dyDescent="0.25">
      <c r="B233" s="11"/>
      <c r="D233" s="9"/>
      <c r="G233" s="12"/>
      <c r="Q233" s="16"/>
      <c r="R233" s="16"/>
      <c r="S233" s="13"/>
      <c r="T233" s="18"/>
    </row>
    <row r="234" spans="2:20" x14ac:dyDescent="0.25">
      <c r="B234" s="11"/>
      <c r="D234" s="9"/>
      <c r="G234" s="12"/>
      <c r="Q234" s="16"/>
      <c r="R234" s="16"/>
      <c r="S234" s="13"/>
      <c r="T234" s="18"/>
    </row>
    <row r="235" spans="2:20" x14ac:dyDescent="0.25">
      <c r="B235" s="11"/>
      <c r="D235" s="9"/>
      <c r="G235" s="12"/>
      <c r="Q235" s="16"/>
      <c r="R235" s="16"/>
      <c r="S235" s="13"/>
      <c r="T235" s="18"/>
    </row>
    <row r="236" spans="2:20" x14ac:dyDescent="0.25">
      <c r="B236" s="11"/>
      <c r="D236" s="9"/>
      <c r="G236" s="12"/>
      <c r="Q236" s="16"/>
      <c r="R236" s="16"/>
      <c r="S236" s="13"/>
      <c r="T236" s="18"/>
    </row>
    <row r="237" spans="2:20" x14ac:dyDescent="0.25">
      <c r="B237" s="11"/>
      <c r="D237" s="9"/>
      <c r="G237" s="12"/>
      <c r="Q237" s="16"/>
      <c r="R237" s="16"/>
      <c r="S237" s="13"/>
      <c r="T237" s="18"/>
    </row>
    <row r="238" spans="2:20" x14ac:dyDescent="0.25">
      <c r="B238" s="11"/>
      <c r="D238" s="9"/>
      <c r="G238" s="12"/>
      <c r="Q238" s="16"/>
      <c r="R238" s="16"/>
      <c r="S238" s="13"/>
      <c r="T238" s="18"/>
    </row>
    <row r="239" spans="2:20" x14ac:dyDescent="0.25">
      <c r="B239" s="11"/>
      <c r="D239" s="9"/>
      <c r="G239" s="12"/>
      <c r="Q239" s="16"/>
      <c r="R239" s="16"/>
      <c r="S239" s="13"/>
      <c r="T239" s="18"/>
    </row>
    <row r="240" spans="2:20" x14ac:dyDescent="0.25">
      <c r="B240" s="11"/>
      <c r="D240" s="9"/>
      <c r="G240" s="12"/>
      <c r="Q240" s="16"/>
      <c r="R240" s="16"/>
      <c r="S240" s="13"/>
      <c r="T240" s="18"/>
    </row>
    <row r="241" spans="2:20" x14ac:dyDescent="0.25">
      <c r="B241" s="11"/>
      <c r="D241" s="9"/>
      <c r="G241" s="12"/>
      <c r="Q241" s="16"/>
      <c r="R241" s="16"/>
      <c r="S241" s="13"/>
      <c r="T241" s="18"/>
    </row>
    <row r="242" spans="2:20" x14ac:dyDescent="0.25">
      <c r="B242" s="11"/>
      <c r="D242" s="9"/>
      <c r="G242" s="12"/>
      <c r="Q242" s="16"/>
      <c r="R242" s="16"/>
      <c r="S242" s="13"/>
      <c r="T242" s="18"/>
    </row>
    <row r="243" spans="2:20" x14ac:dyDescent="0.25">
      <c r="B243" s="11"/>
      <c r="D243" s="9"/>
      <c r="G243" s="12"/>
      <c r="Q243" s="16"/>
      <c r="R243" s="16"/>
      <c r="S243" s="13"/>
      <c r="T243" s="18"/>
    </row>
    <row r="244" spans="2:20" x14ac:dyDescent="0.25">
      <c r="B244" s="11"/>
      <c r="D244" s="9"/>
      <c r="G244" s="12"/>
      <c r="Q244" s="16"/>
      <c r="R244" s="16"/>
      <c r="S244" s="13"/>
      <c r="T244" s="18"/>
    </row>
    <row r="245" spans="2:20" x14ac:dyDescent="0.25">
      <c r="B245" s="11"/>
      <c r="D245" s="9"/>
      <c r="G245" s="12"/>
      <c r="Q245" s="16"/>
      <c r="R245" s="16"/>
      <c r="S245" s="13"/>
      <c r="T245" s="18"/>
    </row>
    <row r="246" spans="2:20" x14ac:dyDescent="0.25">
      <c r="B246" s="11"/>
      <c r="D246" s="9"/>
      <c r="G246" s="12"/>
      <c r="Q246" s="16"/>
      <c r="R246" s="16"/>
      <c r="S246" s="13"/>
      <c r="T246" s="18"/>
    </row>
    <row r="247" spans="2:20" x14ac:dyDescent="0.25">
      <c r="B247" s="11"/>
      <c r="D247" s="9"/>
      <c r="G247" s="12"/>
      <c r="Q247" s="16"/>
      <c r="R247" s="16"/>
      <c r="S247" s="13"/>
      <c r="T247" s="18"/>
    </row>
    <row r="248" spans="2:20" x14ac:dyDescent="0.25">
      <c r="B248" s="11"/>
      <c r="D248" s="9"/>
      <c r="G248" s="12"/>
      <c r="Q248" s="16"/>
      <c r="R248" s="16"/>
      <c r="S248" s="13"/>
      <c r="T248" s="18"/>
    </row>
    <row r="249" spans="2:20" x14ac:dyDescent="0.25">
      <c r="B249" s="11"/>
      <c r="D249" s="9"/>
      <c r="G249" s="12"/>
      <c r="Q249" s="16"/>
      <c r="R249" s="16"/>
      <c r="S249" s="13"/>
      <c r="T249" s="18"/>
    </row>
    <row r="250" spans="2:20" x14ac:dyDescent="0.25">
      <c r="B250" s="11"/>
      <c r="D250" s="9"/>
      <c r="G250" s="12"/>
      <c r="Q250" s="16"/>
      <c r="R250" s="16"/>
      <c r="S250" s="13"/>
      <c r="T250" s="18"/>
    </row>
    <row r="251" spans="2:20" x14ac:dyDescent="0.25">
      <c r="B251" s="11"/>
      <c r="D251" s="9"/>
      <c r="G251" s="12"/>
      <c r="Q251" s="16"/>
      <c r="R251" s="16"/>
      <c r="S251" s="13"/>
      <c r="T251" s="18"/>
    </row>
    <row r="252" spans="2:20" x14ac:dyDescent="0.25">
      <c r="B252" s="11"/>
      <c r="D252" s="9"/>
      <c r="G252" s="12"/>
      <c r="Q252" s="16"/>
      <c r="R252" s="16"/>
      <c r="S252" s="13"/>
      <c r="T252" s="18"/>
    </row>
    <row r="253" spans="2:20" x14ac:dyDescent="0.25">
      <c r="B253" s="11"/>
      <c r="D253" s="9"/>
      <c r="G253" s="12"/>
      <c r="Q253" s="16"/>
      <c r="R253" s="16"/>
      <c r="S253" s="13"/>
      <c r="T253" s="18"/>
    </row>
    <row r="254" spans="2:20" x14ac:dyDescent="0.25">
      <c r="B254" s="11"/>
      <c r="D254" s="9"/>
      <c r="G254" s="12"/>
      <c r="Q254" s="16"/>
      <c r="R254" s="16"/>
      <c r="S254" s="13"/>
      <c r="T254" s="18"/>
    </row>
    <row r="255" spans="2:20" x14ac:dyDescent="0.25">
      <c r="B255" s="11"/>
      <c r="D255" s="9"/>
      <c r="G255" s="12"/>
      <c r="Q255" s="16"/>
      <c r="R255" s="16"/>
      <c r="S255" s="13"/>
      <c r="T255" s="18"/>
    </row>
    <row r="256" spans="2:20" x14ac:dyDescent="0.25">
      <c r="B256" s="11"/>
      <c r="D256" s="9"/>
      <c r="G256" s="12"/>
      <c r="Q256" s="16"/>
      <c r="R256" s="16"/>
      <c r="S256" s="13"/>
      <c r="T256" s="18"/>
    </row>
    <row r="257" spans="2:20" x14ac:dyDescent="0.25">
      <c r="B257" s="11"/>
      <c r="D257" s="9"/>
      <c r="G257" s="12"/>
      <c r="Q257" s="16"/>
      <c r="R257" s="16"/>
      <c r="S257" s="13"/>
      <c r="T257" s="18"/>
    </row>
    <row r="258" spans="2:20" x14ac:dyDescent="0.25">
      <c r="B258" s="11"/>
      <c r="D258" s="9"/>
      <c r="G258" s="12"/>
      <c r="Q258" s="16"/>
      <c r="R258" s="16"/>
      <c r="S258" s="13"/>
      <c r="T258" s="18"/>
    </row>
    <row r="259" spans="2:20" x14ac:dyDescent="0.25">
      <c r="B259" s="11"/>
      <c r="D259" s="9"/>
      <c r="G259" s="12"/>
      <c r="Q259" s="16"/>
      <c r="R259" s="16"/>
      <c r="S259" s="13"/>
      <c r="T259" s="18"/>
    </row>
    <row r="260" spans="2:20" x14ac:dyDescent="0.25">
      <c r="B260" s="11"/>
      <c r="D260" s="9"/>
      <c r="G260" s="12"/>
      <c r="Q260" s="16"/>
      <c r="R260" s="16"/>
      <c r="S260" s="13"/>
      <c r="T260" s="18"/>
    </row>
    <row r="261" spans="2:20" x14ac:dyDescent="0.25">
      <c r="B261" s="11"/>
      <c r="D261" s="9"/>
      <c r="G261" s="12"/>
      <c r="Q261" s="16"/>
      <c r="R261" s="16"/>
      <c r="S261" s="13"/>
      <c r="T261" s="18"/>
    </row>
    <row r="262" spans="2:20" x14ac:dyDescent="0.25">
      <c r="B262" s="11"/>
      <c r="D262" s="9"/>
      <c r="G262" s="12"/>
      <c r="Q262" s="16"/>
      <c r="R262" s="16"/>
      <c r="S262" s="13"/>
      <c r="T262" s="18"/>
    </row>
    <row r="263" spans="2:20" x14ac:dyDescent="0.25">
      <c r="B263" s="11"/>
      <c r="D263" s="9"/>
      <c r="G263" s="12"/>
      <c r="Q263" s="16"/>
      <c r="R263" s="16"/>
      <c r="S263" s="13"/>
      <c r="T263" s="18"/>
    </row>
    <row r="264" spans="2:20" x14ac:dyDescent="0.25">
      <c r="B264" s="11"/>
      <c r="D264" s="9"/>
      <c r="G264" s="12"/>
      <c r="Q264" s="16"/>
      <c r="R264" s="16"/>
      <c r="S264" s="13"/>
      <c r="T264" s="18"/>
    </row>
    <row r="265" spans="2:20" x14ac:dyDescent="0.25">
      <c r="B265" s="11"/>
      <c r="D265" s="9"/>
      <c r="G265" s="12"/>
      <c r="Q265" s="16"/>
      <c r="R265" s="16"/>
      <c r="S265" s="13"/>
      <c r="T265" s="18"/>
    </row>
    <row r="266" spans="2:20" x14ac:dyDescent="0.25">
      <c r="B266" s="11"/>
      <c r="D266" s="9"/>
      <c r="G266" s="12"/>
      <c r="Q266" s="16"/>
      <c r="R266" s="16"/>
      <c r="S266" s="13"/>
      <c r="T266" s="18"/>
    </row>
    <row r="267" spans="2:20" x14ac:dyDescent="0.25">
      <c r="B267" s="11"/>
      <c r="D267" s="9"/>
      <c r="G267" s="12"/>
      <c r="Q267" s="16"/>
      <c r="R267" s="16"/>
      <c r="S267" s="13"/>
      <c r="T267" s="18"/>
    </row>
    <row r="268" spans="2:20" x14ac:dyDescent="0.25">
      <c r="B268" s="11"/>
      <c r="D268" s="9"/>
      <c r="G268" s="12"/>
      <c r="Q268" s="16"/>
      <c r="R268" s="16"/>
      <c r="S268" s="13"/>
      <c r="T268" s="18"/>
    </row>
    <row r="269" spans="2:20" x14ac:dyDescent="0.25">
      <c r="B269" s="11"/>
      <c r="D269" s="9"/>
      <c r="G269" s="12"/>
      <c r="Q269" s="16"/>
      <c r="R269" s="16"/>
      <c r="S269" s="13"/>
      <c r="T269" s="18"/>
    </row>
    <row r="270" spans="2:20" x14ac:dyDescent="0.25">
      <c r="B270" s="11"/>
      <c r="D270" s="9"/>
      <c r="G270" s="12"/>
      <c r="Q270" s="16"/>
      <c r="R270" s="16"/>
      <c r="S270" s="13"/>
      <c r="T270" s="18"/>
    </row>
    <row r="271" spans="2:20" x14ac:dyDescent="0.25">
      <c r="B271" s="11"/>
      <c r="D271" s="9"/>
      <c r="G271" s="12"/>
      <c r="Q271" s="16"/>
      <c r="R271" s="16"/>
      <c r="S271" s="13"/>
      <c r="T271" s="18"/>
    </row>
    <row r="272" spans="2:20" x14ac:dyDescent="0.25">
      <c r="B272" s="11"/>
      <c r="D272" s="9"/>
      <c r="G272" s="12"/>
      <c r="Q272" s="16"/>
      <c r="R272" s="16"/>
      <c r="S272" s="13"/>
      <c r="T272" s="18"/>
    </row>
    <row r="273" spans="2:20" x14ac:dyDescent="0.25">
      <c r="B273" s="11"/>
      <c r="D273" s="9"/>
      <c r="G273" s="12"/>
      <c r="Q273" s="16"/>
      <c r="R273" s="16"/>
      <c r="S273" s="13"/>
      <c r="T273" s="18"/>
    </row>
    <row r="274" spans="2:20" x14ac:dyDescent="0.25">
      <c r="B274" s="11"/>
      <c r="D274" s="9"/>
      <c r="G274" s="12"/>
      <c r="Q274" s="16"/>
      <c r="R274" s="16"/>
      <c r="S274" s="13"/>
      <c r="T274" s="18"/>
    </row>
    <row r="275" spans="2:20" x14ac:dyDescent="0.25">
      <c r="B275" s="11"/>
      <c r="D275" s="9"/>
      <c r="G275" s="12"/>
      <c r="Q275" s="16"/>
      <c r="R275" s="16"/>
      <c r="S275" s="13"/>
      <c r="T275" s="18"/>
    </row>
    <row r="276" spans="2:20" x14ac:dyDescent="0.25">
      <c r="B276" s="11"/>
      <c r="D276" s="9"/>
      <c r="G276" s="12"/>
      <c r="Q276" s="16"/>
      <c r="R276" s="16"/>
      <c r="S276" s="13"/>
      <c r="T276" s="18"/>
    </row>
    <row r="277" spans="2:20" x14ac:dyDescent="0.25">
      <c r="B277" s="11"/>
      <c r="D277" s="9"/>
      <c r="G277" s="12"/>
      <c r="Q277" s="16"/>
      <c r="R277" s="16"/>
      <c r="S277" s="13"/>
      <c r="T277" s="18"/>
    </row>
    <row r="278" spans="2:20" x14ac:dyDescent="0.25">
      <c r="B278" s="11"/>
      <c r="D278" s="9"/>
      <c r="G278" s="12"/>
      <c r="Q278" s="16"/>
      <c r="R278" s="16"/>
      <c r="S278" s="13"/>
      <c r="T278" s="18"/>
    </row>
    <row r="279" spans="2:20" x14ac:dyDescent="0.25">
      <c r="B279" s="11"/>
      <c r="D279" s="9"/>
      <c r="G279" s="12"/>
      <c r="Q279" s="16"/>
      <c r="R279" s="16"/>
      <c r="S279" s="13"/>
      <c r="T279" s="18"/>
    </row>
    <row r="280" spans="2:20" x14ac:dyDescent="0.25">
      <c r="B280" s="11"/>
      <c r="D280" s="9"/>
      <c r="G280" s="12"/>
      <c r="Q280" s="16"/>
      <c r="R280" s="16"/>
      <c r="S280" s="13"/>
      <c r="T280" s="18"/>
    </row>
    <row r="281" spans="2:20" x14ac:dyDescent="0.25">
      <c r="B281" s="11"/>
      <c r="D281" s="9"/>
      <c r="G281" s="12"/>
      <c r="Q281" s="16"/>
      <c r="R281" s="16"/>
      <c r="S281" s="13"/>
      <c r="T281" s="18"/>
    </row>
    <row r="282" spans="2:20" x14ac:dyDescent="0.25">
      <c r="B282" s="11"/>
      <c r="D282" s="9"/>
      <c r="G282" s="12"/>
      <c r="Q282" s="16"/>
      <c r="R282" s="16"/>
      <c r="S282" s="13"/>
      <c r="T282" s="18"/>
    </row>
    <row r="283" spans="2:20" x14ac:dyDescent="0.25">
      <c r="B283" s="11"/>
      <c r="D283" s="9"/>
      <c r="G283" s="12"/>
      <c r="Q283" s="16"/>
      <c r="R283" s="16"/>
      <c r="S283" s="13"/>
      <c r="T283" s="18"/>
    </row>
    <row r="284" spans="2:20" x14ac:dyDescent="0.25">
      <c r="B284" s="11"/>
      <c r="D284" s="9"/>
      <c r="G284" s="12"/>
      <c r="Q284" s="16"/>
      <c r="R284" s="16"/>
      <c r="S284" s="13"/>
      <c r="T284" s="18"/>
    </row>
    <row r="285" spans="2:20" x14ac:dyDescent="0.25">
      <c r="B285" s="11"/>
      <c r="D285" s="9"/>
      <c r="G285" s="12"/>
      <c r="Q285" s="16"/>
      <c r="R285" s="16"/>
      <c r="S285" s="13"/>
      <c r="T285" s="18"/>
    </row>
    <row r="286" spans="2:20" x14ac:dyDescent="0.25">
      <c r="B286" s="11"/>
      <c r="D286" s="9"/>
      <c r="G286" s="12"/>
      <c r="Q286" s="16"/>
      <c r="R286" s="16"/>
      <c r="S286" s="13"/>
      <c r="T286" s="18"/>
    </row>
    <row r="287" spans="2:20" x14ac:dyDescent="0.25">
      <c r="B287" s="11"/>
      <c r="D287" s="9"/>
      <c r="G287" s="12"/>
      <c r="Q287" s="16"/>
      <c r="R287" s="16"/>
      <c r="S287" s="13"/>
      <c r="T287" s="18"/>
    </row>
    <row r="288" spans="2:20" x14ac:dyDescent="0.25">
      <c r="B288" s="11"/>
      <c r="D288" s="9"/>
      <c r="G288" s="12"/>
      <c r="Q288" s="16"/>
      <c r="R288" s="16"/>
      <c r="S288" s="13"/>
      <c r="T288" s="18"/>
    </row>
    <row r="289" spans="2:20" x14ac:dyDescent="0.25">
      <c r="B289" s="11"/>
      <c r="D289" s="9"/>
      <c r="G289" s="12"/>
      <c r="Q289" s="16"/>
      <c r="R289" s="16"/>
      <c r="S289" s="13"/>
      <c r="T289" s="18"/>
    </row>
    <row r="290" spans="2:20" x14ac:dyDescent="0.25">
      <c r="B290" s="11"/>
      <c r="D290" s="9"/>
      <c r="G290" s="12"/>
      <c r="Q290" s="16"/>
      <c r="R290" s="16"/>
      <c r="S290" s="13"/>
      <c r="T290" s="18"/>
    </row>
    <row r="291" spans="2:20" x14ac:dyDescent="0.25">
      <c r="B291" s="11"/>
      <c r="D291" s="9"/>
      <c r="G291" s="12"/>
      <c r="Q291" s="16"/>
      <c r="R291" s="16"/>
      <c r="S291" s="13"/>
      <c r="T291" s="18"/>
    </row>
    <row r="292" spans="2:20" x14ac:dyDescent="0.25">
      <c r="B292" s="11"/>
      <c r="D292" s="9"/>
      <c r="G292" s="12"/>
      <c r="Q292" s="16"/>
      <c r="R292" s="16"/>
      <c r="S292" s="13"/>
      <c r="T292" s="18"/>
    </row>
    <row r="293" spans="2:20" x14ac:dyDescent="0.25">
      <c r="B293" s="11"/>
      <c r="D293" s="9"/>
      <c r="G293" s="12"/>
      <c r="Q293" s="16"/>
      <c r="R293" s="16"/>
      <c r="S293" s="13"/>
      <c r="T293" s="18"/>
    </row>
    <row r="294" spans="2:20" x14ac:dyDescent="0.25">
      <c r="B294" s="11"/>
      <c r="D294" s="9"/>
      <c r="G294" s="12"/>
      <c r="Q294" s="16"/>
      <c r="R294" s="16"/>
      <c r="S294" s="13"/>
      <c r="T294" s="18"/>
    </row>
    <row r="295" spans="2:20" x14ac:dyDescent="0.25">
      <c r="B295" s="11"/>
      <c r="D295" s="9"/>
      <c r="G295" s="12"/>
      <c r="Q295" s="16"/>
      <c r="R295" s="16"/>
      <c r="S295" s="13"/>
      <c r="T295" s="18"/>
    </row>
    <row r="296" spans="2:20" x14ac:dyDescent="0.25">
      <c r="B296" s="11"/>
      <c r="D296" s="9"/>
      <c r="G296" s="12"/>
      <c r="Q296" s="16"/>
      <c r="R296" s="16"/>
      <c r="S296" s="13"/>
      <c r="T296" s="18"/>
    </row>
    <row r="297" spans="2:20" x14ac:dyDescent="0.25">
      <c r="B297" s="11"/>
      <c r="D297" s="9"/>
      <c r="G297" s="12"/>
      <c r="Q297" s="16"/>
      <c r="R297" s="16"/>
      <c r="S297" s="13"/>
      <c r="T297" s="18"/>
    </row>
    <row r="298" spans="2:20" x14ac:dyDescent="0.25">
      <c r="B298" s="11"/>
      <c r="D298" s="9"/>
      <c r="G298" s="12"/>
      <c r="Q298" s="16"/>
      <c r="R298" s="16"/>
      <c r="S298" s="13"/>
      <c r="T298" s="18"/>
    </row>
    <row r="299" spans="2:20" x14ac:dyDescent="0.25">
      <c r="B299" s="11"/>
      <c r="D299" s="9"/>
      <c r="G299" s="12"/>
      <c r="Q299" s="16"/>
      <c r="R299" s="16"/>
      <c r="S299" s="13"/>
      <c r="T299" s="18"/>
    </row>
    <row r="300" spans="2:20" x14ac:dyDescent="0.25">
      <c r="B300" s="11"/>
      <c r="D300" s="9"/>
      <c r="G300" s="12"/>
      <c r="Q300" s="16"/>
      <c r="R300" s="16"/>
      <c r="S300" s="13"/>
      <c r="T300" s="18"/>
    </row>
    <row r="301" spans="2:20" x14ac:dyDescent="0.25">
      <c r="B301" s="11"/>
      <c r="T301" s="19"/>
    </row>
    <row r="302" spans="2:20" x14ac:dyDescent="0.25">
      <c r="B302" s="11"/>
      <c r="T302" s="19"/>
    </row>
    <row r="303" spans="2:20" x14ac:dyDescent="0.25">
      <c r="B303" s="11"/>
      <c r="T303" s="19"/>
    </row>
    <row r="304" spans="2:20" x14ac:dyDescent="0.25">
      <c r="B304" s="11"/>
      <c r="T304" s="19"/>
    </row>
    <row r="305" spans="2:20" x14ac:dyDescent="0.25">
      <c r="B305" s="11"/>
      <c r="T305" s="19"/>
    </row>
    <row r="306" spans="2:20" x14ac:dyDescent="0.25">
      <c r="B306" s="11"/>
      <c r="T306" s="19"/>
    </row>
    <row r="307" spans="2:20" x14ac:dyDescent="0.25">
      <c r="T307" s="19"/>
    </row>
    <row r="308" spans="2:20" x14ac:dyDescent="0.25">
      <c r="T308" s="19"/>
    </row>
    <row r="309" spans="2:20" x14ac:dyDescent="0.25">
      <c r="T309" s="19"/>
    </row>
    <row r="310" spans="2:20" x14ac:dyDescent="0.25">
      <c r="T310" s="19"/>
    </row>
    <row r="311" spans="2:20" x14ac:dyDescent="0.25">
      <c r="T311" s="19"/>
    </row>
    <row r="312" spans="2:20" x14ac:dyDescent="0.25">
      <c r="T312" s="19"/>
    </row>
    <row r="313" spans="2:20" x14ac:dyDescent="0.25">
      <c r="T313" s="19"/>
    </row>
    <row r="314" spans="2:20" x14ac:dyDescent="0.25">
      <c r="T314" s="19"/>
    </row>
    <row r="315" spans="2:20" x14ac:dyDescent="0.25">
      <c r="T315" s="19"/>
    </row>
    <row r="316" spans="2:20" x14ac:dyDescent="0.25">
      <c r="T316" s="19"/>
    </row>
    <row r="317" spans="2:20" x14ac:dyDescent="0.25">
      <c r="T317" s="19"/>
    </row>
  </sheetData>
  <autoFilter ref="A1:T132" xr:uid="{D5C0821A-D8ED-4F9A-AEDA-169B2C0F0C6E}"/>
  <phoneticPr fontId="6" type="noConversion"/>
  <dataValidations disablePrompts="1" count="3">
    <dataValidation type="whole" operator="greaterThanOrEqual" allowBlank="1" showInputMessage="1" showErrorMessage="1" errorTitle="Revise el valor ingresado" error="El numero de debe de ser en pesos, sin puntos, comas o decimales " sqref="G103:G124" xr:uid="{D5B99C5C-25D8-4B0E-A8E7-85B77A26B8F4}">
      <formula1>0</formula1>
    </dataValidation>
    <dataValidation type="textLength" allowBlank="1" showInputMessage="1" showErrorMessage="1" errorTitle="Sobrepasa el tamaño adecuado" error="El Nombre no debe de contener mas de 253 caracteres, por favor resuma." sqref="B24 B101:B102" xr:uid="{2FEB29C0-C441-443F-AB63-DA82A2D01845}">
      <formula1>0</formula1>
      <formula2>253</formula2>
    </dataValidation>
    <dataValidation type="whole" operator="greaterThan" allowBlank="1" showInputMessage="1" showErrorMessage="1" errorTitle="Plazo incorrecto" error="El plazo debe ser un numero entero, sin puntos o comas._x000a__x000a_" sqref="J103:K124 J24:K24" xr:uid="{97734B28-2933-4F7F-BE1F-27BF9A1F21B8}">
      <formula1>0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72656-4020-4176-9ADA-B790EFB654EE}">
  <dimension ref="A1:S390"/>
  <sheetViews>
    <sheetView tabSelected="1" zoomScaleNormal="100" workbookViewId="0">
      <pane ySplit="1" topLeftCell="A126" activePane="bottomLeft" state="frozen"/>
      <selection pane="bottomLeft" activeCell="B128" sqref="B128"/>
    </sheetView>
  </sheetViews>
  <sheetFormatPr baseColWidth="10" defaultRowHeight="10.5" x14ac:dyDescent="0.25"/>
  <cols>
    <col min="1" max="1" width="14.90625" style="11" customWidth="1"/>
    <col min="2" max="2" width="52.81640625" style="7" customWidth="1"/>
    <col min="3" max="3" width="6.81640625" style="11" customWidth="1"/>
    <col min="4" max="4" width="10.90625" style="11"/>
    <col min="5" max="5" width="12.6328125" style="11" bestFit="1" customWidth="1"/>
    <col min="6" max="6" width="10.90625" style="11"/>
    <col min="7" max="7" width="17.453125" style="11" bestFit="1" customWidth="1"/>
    <col min="8" max="8" width="8.54296875" style="11" bestFit="1" customWidth="1"/>
    <col min="9" max="9" width="10.90625" style="11"/>
    <col min="10" max="10" width="10.90625" style="81"/>
    <col min="11" max="11" width="15.81640625" style="7" customWidth="1"/>
    <col min="12" max="14" width="10.90625" style="7"/>
    <col min="15" max="15" width="40.26953125" style="7" customWidth="1"/>
    <col min="16" max="18" width="10.90625" style="7"/>
    <col min="19" max="19" width="40.26953125" style="8" bestFit="1" customWidth="1"/>
    <col min="20" max="16384" width="10.90625" style="7"/>
  </cols>
  <sheetData>
    <row r="1" spans="1:19" s="10" customFormat="1" ht="82.5" customHeight="1" x14ac:dyDescent="0.25">
      <c r="A1" s="14" t="s">
        <v>117</v>
      </c>
      <c r="B1" s="15" t="s">
        <v>44</v>
      </c>
      <c r="C1" s="15" t="s">
        <v>118</v>
      </c>
      <c r="D1" s="15" t="s">
        <v>25</v>
      </c>
      <c r="E1" s="14" t="s">
        <v>24</v>
      </c>
      <c r="F1" s="14"/>
      <c r="G1" s="14" t="s">
        <v>23</v>
      </c>
      <c r="H1" s="14" t="s">
        <v>22</v>
      </c>
      <c r="I1" s="14" t="s">
        <v>21</v>
      </c>
      <c r="J1" s="78" t="s">
        <v>20</v>
      </c>
      <c r="K1" s="15" t="s">
        <v>119</v>
      </c>
      <c r="L1" s="14" t="s">
        <v>19</v>
      </c>
      <c r="M1" s="14" t="s">
        <v>120</v>
      </c>
      <c r="N1" s="14" t="s">
        <v>18</v>
      </c>
      <c r="O1" s="14" t="s">
        <v>17</v>
      </c>
      <c r="P1" s="14" t="s">
        <v>16</v>
      </c>
      <c r="Q1" s="14" t="s">
        <v>15</v>
      </c>
      <c r="R1" s="14" t="s">
        <v>14</v>
      </c>
      <c r="S1" s="17" t="s">
        <v>13</v>
      </c>
    </row>
    <row r="2" spans="1:19" s="21" customFormat="1" ht="26" x14ac:dyDescent="0.3">
      <c r="A2" s="87" t="s">
        <v>383</v>
      </c>
      <c r="B2" s="41" t="s">
        <v>179</v>
      </c>
      <c r="C2" s="20" t="s">
        <v>121</v>
      </c>
      <c r="D2" s="20" t="s">
        <v>3</v>
      </c>
      <c r="E2" s="20" t="s">
        <v>180</v>
      </c>
      <c r="F2" s="20" t="s">
        <v>495</v>
      </c>
      <c r="G2" s="40">
        <v>191137605</v>
      </c>
      <c r="H2" s="20" t="s">
        <v>123</v>
      </c>
      <c r="I2" s="20" t="s">
        <v>125</v>
      </c>
      <c r="J2" s="20">
        <v>334</v>
      </c>
      <c r="K2" s="20" t="s">
        <v>184</v>
      </c>
      <c r="L2" s="72" t="s">
        <v>181</v>
      </c>
      <c r="M2" s="20" t="s">
        <v>176</v>
      </c>
      <c r="N2" s="20" t="s">
        <v>354</v>
      </c>
      <c r="O2" s="20" t="s">
        <v>182</v>
      </c>
      <c r="P2" s="20" t="s">
        <v>0</v>
      </c>
      <c r="Q2" s="20" t="s">
        <v>76</v>
      </c>
      <c r="R2" s="20" t="s">
        <v>77</v>
      </c>
      <c r="S2" s="20" t="s">
        <v>78</v>
      </c>
    </row>
    <row r="3" spans="1:19" s="21" customFormat="1" ht="26" x14ac:dyDescent="0.3">
      <c r="A3" s="20" t="s">
        <v>665</v>
      </c>
      <c r="B3" s="41" t="s">
        <v>179</v>
      </c>
      <c r="C3" s="20"/>
      <c r="D3" s="20" t="s">
        <v>3</v>
      </c>
      <c r="E3" s="20"/>
      <c r="F3" s="20" t="s">
        <v>495</v>
      </c>
      <c r="G3" s="45">
        <v>400000000</v>
      </c>
      <c r="H3" s="20"/>
      <c r="I3" s="20" t="s">
        <v>125</v>
      </c>
      <c r="J3" s="20">
        <f>365+90</f>
        <v>455</v>
      </c>
      <c r="K3" s="20" t="s">
        <v>139</v>
      </c>
      <c r="L3" s="20" t="s">
        <v>181</v>
      </c>
      <c r="M3" s="20"/>
      <c r="N3" s="20"/>
      <c r="O3" s="20" t="s">
        <v>182</v>
      </c>
      <c r="P3" s="20" t="s">
        <v>0</v>
      </c>
      <c r="Q3" s="20" t="s">
        <v>76</v>
      </c>
      <c r="R3" s="20" t="s">
        <v>77</v>
      </c>
      <c r="S3" s="20" t="s">
        <v>78</v>
      </c>
    </row>
    <row r="4" spans="1:19" s="22" customFormat="1" ht="39" x14ac:dyDescent="0.3">
      <c r="A4" s="87" t="s">
        <v>384</v>
      </c>
      <c r="B4" s="41" t="s">
        <v>183</v>
      </c>
      <c r="C4" s="20" t="s">
        <v>121</v>
      </c>
      <c r="D4" s="20" t="s">
        <v>3</v>
      </c>
      <c r="E4" s="20" t="s">
        <v>180</v>
      </c>
      <c r="F4" s="20" t="s">
        <v>495</v>
      </c>
      <c r="G4" s="40">
        <v>112210354</v>
      </c>
      <c r="H4" s="20" t="s">
        <v>123</v>
      </c>
      <c r="I4" s="20" t="s">
        <v>124</v>
      </c>
      <c r="J4" s="20">
        <v>350</v>
      </c>
      <c r="K4" s="20" t="s">
        <v>184</v>
      </c>
      <c r="L4" s="72" t="s">
        <v>163</v>
      </c>
      <c r="M4" s="20" t="s">
        <v>185</v>
      </c>
      <c r="N4" s="20" t="s">
        <v>354</v>
      </c>
      <c r="O4" s="20" t="s">
        <v>182</v>
      </c>
      <c r="P4" s="20" t="s">
        <v>7</v>
      </c>
      <c r="Q4" s="20" t="s">
        <v>79</v>
      </c>
      <c r="R4" s="20" t="s">
        <v>77</v>
      </c>
      <c r="S4" s="20" t="s">
        <v>78</v>
      </c>
    </row>
    <row r="5" spans="1:19" s="22" customFormat="1" ht="26" x14ac:dyDescent="0.3">
      <c r="A5" s="87" t="s">
        <v>385</v>
      </c>
      <c r="B5" s="41" t="s">
        <v>526</v>
      </c>
      <c r="C5" s="22" t="s">
        <v>186</v>
      </c>
      <c r="D5" s="25" t="s">
        <v>2</v>
      </c>
      <c r="E5" s="22" t="s">
        <v>180</v>
      </c>
      <c r="F5" s="20" t="s">
        <v>495</v>
      </c>
      <c r="G5" s="39">
        <v>83896802</v>
      </c>
      <c r="H5" s="22" t="s">
        <v>123</v>
      </c>
      <c r="I5" s="22" t="s">
        <v>124</v>
      </c>
      <c r="J5" s="22">
        <v>334</v>
      </c>
      <c r="K5" s="22" t="s">
        <v>162</v>
      </c>
      <c r="L5" s="73" t="s">
        <v>163</v>
      </c>
      <c r="M5" s="22" t="s">
        <v>172</v>
      </c>
      <c r="N5" s="22" t="s">
        <v>354</v>
      </c>
      <c r="O5" s="22" t="s">
        <v>182</v>
      </c>
      <c r="P5" s="25" t="s">
        <v>7</v>
      </c>
      <c r="Q5" s="25" t="s">
        <v>80</v>
      </c>
      <c r="R5" s="26" t="s">
        <v>77</v>
      </c>
      <c r="S5" s="24" t="s">
        <v>78</v>
      </c>
    </row>
    <row r="6" spans="1:19" s="22" customFormat="1" ht="52" x14ac:dyDescent="0.3">
      <c r="A6" s="87" t="s">
        <v>386</v>
      </c>
      <c r="B6" s="41" t="s">
        <v>187</v>
      </c>
      <c r="C6" s="22" t="s">
        <v>121</v>
      </c>
      <c r="D6" s="25" t="s">
        <v>3</v>
      </c>
      <c r="E6" s="22" t="s">
        <v>180</v>
      </c>
      <c r="F6" s="20" t="s">
        <v>495</v>
      </c>
      <c r="G6" s="39">
        <v>100120958</v>
      </c>
      <c r="H6" s="22" t="s">
        <v>123</v>
      </c>
      <c r="I6" s="22" t="s">
        <v>124</v>
      </c>
      <c r="J6" s="22">
        <v>310</v>
      </c>
      <c r="K6" s="22" t="s">
        <v>184</v>
      </c>
      <c r="L6" s="73" t="s">
        <v>188</v>
      </c>
      <c r="M6" s="22" t="s">
        <v>189</v>
      </c>
      <c r="N6" s="22" t="s">
        <v>354</v>
      </c>
      <c r="O6" s="22" t="s">
        <v>182</v>
      </c>
      <c r="P6" s="25" t="s">
        <v>7</v>
      </c>
      <c r="Q6" s="25" t="s">
        <v>81</v>
      </c>
      <c r="R6" s="26" t="s">
        <v>77</v>
      </c>
      <c r="S6" s="24" t="s">
        <v>78</v>
      </c>
    </row>
    <row r="7" spans="1:19" s="22" customFormat="1" ht="39" x14ac:dyDescent="0.3">
      <c r="A7" s="23" t="s">
        <v>387</v>
      </c>
      <c r="B7" s="41" t="s">
        <v>190</v>
      </c>
      <c r="C7" s="22" t="s">
        <v>121</v>
      </c>
      <c r="D7" s="24" t="s">
        <v>3</v>
      </c>
      <c r="E7" s="22" t="s">
        <v>180</v>
      </c>
      <c r="F7" s="20" t="s">
        <v>495</v>
      </c>
      <c r="G7" s="43">
        <f>5897192977*2</f>
        <v>11794385954</v>
      </c>
      <c r="H7" s="22" t="s">
        <v>123</v>
      </c>
      <c r="I7" s="22" t="s">
        <v>124</v>
      </c>
      <c r="J7" s="44">
        <f>360+365</f>
        <v>725</v>
      </c>
      <c r="K7" s="22" t="s">
        <v>129</v>
      </c>
      <c r="L7" s="22" t="s">
        <v>191</v>
      </c>
      <c r="M7" s="22" t="s">
        <v>192</v>
      </c>
      <c r="N7" s="22" t="s">
        <v>354</v>
      </c>
      <c r="O7" s="22" t="s">
        <v>182</v>
      </c>
      <c r="P7" s="25" t="s">
        <v>7</v>
      </c>
      <c r="Q7" s="25" t="s">
        <v>82</v>
      </c>
      <c r="R7" s="26" t="s">
        <v>77</v>
      </c>
      <c r="S7" s="24" t="s">
        <v>78</v>
      </c>
    </row>
    <row r="8" spans="1:19" s="22" customFormat="1" ht="39" x14ac:dyDescent="0.3">
      <c r="A8" s="87" t="s">
        <v>388</v>
      </c>
      <c r="B8" s="41" t="s">
        <v>193</v>
      </c>
      <c r="C8" s="22" t="s">
        <v>121</v>
      </c>
      <c r="D8" s="25" t="s">
        <v>3</v>
      </c>
      <c r="E8" s="22" t="s">
        <v>180</v>
      </c>
      <c r="F8" s="20" t="s">
        <v>495</v>
      </c>
      <c r="G8" s="39">
        <v>45575762</v>
      </c>
      <c r="H8" s="22" t="s">
        <v>123</v>
      </c>
      <c r="I8" s="22" t="s">
        <v>124</v>
      </c>
      <c r="J8" s="22">
        <v>346</v>
      </c>
      <c r="K8" s="22" t="s">
        <v>184</v>
      </c>
      <c r="L8" s="73" t="s">
        <v>194</v>
      </c>
      <c r="M8" s="22" t="s">
        <v>195</v>
      </c>
      <c r="N8" s="22" t="s">
        <v>354</v>
      </c>
      <c r="O8" s="22" t="s">
        <v>182</v>
      </c>
      <c r="P8" s="25" t="s">
        <v>7</v>
      </c>
      <c r="Q8" s="25" t="s">
        <v>83</v>
      </c>
      <c r="R8" s="26" t="s">
        <v>77</v>
      </c>
      <c r="S8" s="24" t="s">
        <v>78</v>
      </c>
    </row>
    <row r="9" spans="1:19" s="22" customFormat="1" ht="39" x14ac:dyDescent="0.3">
      <c r="A9" s="23"/>
      <c r="B9" s="41" t="s">
        <v>193</v>
      </c>
      <c r="D9" s="24" t="s">
        <v>3</v>
      </c>
      <c r="F9" s="20" t="s">
        <v>495</v>
      </c>
      <c r="G9" s="43">
        <f>+G8*J9/J8</f>
        <v>59933444.248554915</v>
      </c>
      <c r="I9" s="22" t="s">
        <v>124</v>
      </c>
      <c r="J9" s="44">
        <v>455</v>
      </c>
      <c r="K9" s="20" t="s">
        <v>139</v>
      </c>
      <c r="L9" s="22" t="s">
        <v>194</v>
      </c>
      <c r="P9" s="25"/>
      <c r="Q9" s="25"/>
      <c r="R9" s="26"/>
      <c r="S9" s="24"/>
    </row>
    <row r="10" spans="1:19" s="22" customFormat="1" ht="39" x14ac:dyDescent="0.3">
      <c r="A10" s="23" t="s">
        <v>389</v>
      </c>
      <c r="B10" s="41" t="s">
        <v>196</v>
      </c>
      <c r="C10" s="22" t="s">
        <v>121</v>
      </c>
      <c r="D10" s="24" t="s">
        <v>2</v>
      </c>
      <c r="E10" s="22" t="s">
        <v>180</v>
      </c>
      <c r="F10" s="20" t="s">
        <v>495</v>
      </c>
      <c r="G10" s="39">
        <v>1654603941</v>
      </c>
      <c r="H10" s="22" t="s">
        <v>123</v>
      </c>
      <c r="I10" s="22" t="s">
        <v>126</v>
      </c>
      <c r="J10" s="22">
        <v>365</v>
      </c>
      <c r="K10" s="22" t="s">
        <v>493</v>
      </c>
      <c r="L10" s="22" t="s">
        <v>197</v>
      </c>
      <c r="M10" s="22" t="s">
        <v>164</v>
      </c>
      <c r="N10" s="22" t="s">
        <v>354</v>
      </c>
      <c r="O10" s="22" t="s">
        <v>182</v>
      </c>
      <c r="P10" s="25" t="s">
        <v>0</v>
      </c>
      <c r="Q10" s="25">
        <v>0</v>
      </c>
      <c r="R10" s="26" t="s">
        <v>77</v>
      </c>
      <c r="S10" s="24" t="s">
        <v>78</v>
      </c>
    </row>
    <row r="11" spans="1:19" s="22" customFormat="1" ht="26" x14ac:dyDescent="0.3">
      <c r="A11" s="23" t="s">
        <v>390</v>
      </c>
      <c r="B11" s="41" t="s">
        <v>198</v>
      </c>
      <c r="C11" s="22" t="s">
        <v>121</v>
      </c>
      <c r="D11" s="25" t="s">
        <v>2</v>
      </c>
      <c r="E11" s="22" t="s">
        <v>180</v>
      </c>
      <c r="F11" s="20" t="s">
        <v>495</v>
      </c>
      <c r="G11" s="39"/>
      <c r="H11" s="22" t="s">
        <v>123</v>
      </c>
      <c r="I11" s="22" t="s">
        <v>126</v>
      </c>
      <c r="J11" s="22">
        <v>120</v>
      </c>
      <c r="K11" s="22" t="s">
        <v>137</v>
      </c>
      <c r="L11" s="22" t="s">
        <v>197</v>
      </c>
      <c r="M11" s="22" t="s">
        <v>199</v>
      </c>
      <c r="N11" s="22" t="s">
        <v>354</v>
      </c>
      <c r="O11" s="22" t="s">
        <v>182</v>
      </c>
      <c r="P11" s="25" t="s">
        <v>0</v>
      </c>
      <c r="Q11" s="25">
        <v>0</v>
      </c>
      <c r="R11" s="27" t="s">
        <v>77</v>
      </c>
      <c r="S11" s="25" t="s">
        <v>78</v>
      </c>
    </row>
    <row r="12" spans="1:19" s="22" customFormat="1" ht="13" x14ac:dyDescent="0.3">
      <c r="A12" s="87" t="s">
        <v>391</v>
      </c>
      <c r="B12" s="41" t="s">
        <v>200</v>
      </c>
      <c r="C12" s="22" t="s">
        <v>121</v>
      </c>
      <c r="D12" s="25" t="s">
        <v>2</v>
      </c>
      <c r="E12" s="22" t="s">
        <v>180</v>
      </c>
      <c r="F12" s="20" t="s">
        <v>495</v>
      </c>
      <c r="G12" s="39">
        <v>15500000</v>
      </c>
      <c r="H12" s="22" t="s">
        <v>123</v>
      </c>
      <c r="I12" s="22" t="s">
        <v>124</v>
      </c>
      <c r="J12" s="22">
        <v>300</v>
      </c>
      <c r="K12" s="22" t="s">
        <v>506</v>
      </c>
      <c r="L12" s="73" t="s">
        <v>197</v>
      </c>
      <c r="M12" s="22" t="s">
        <v>201</v>
      </c>
      <c r="N12" s="22" t="s">
        <v>354</v>
      </c>
      <c r="O12" s="22" t="s">
        <v>182</v>
      </c>
      <c r="P12" s="25" t="s">
        <v>0</v>
      </c>
      <c r="Q12" s="25">
        <v>0</v>
      </c>
      <c r="R12" s="27" t="s">
        <v>77</v>
      </c>
      <c r="S12" s="25" t="s">
        <v>78</v>
      </c>
    </row>
    <row r="13" spans="1:19" s="22" customFormat="1" ht="26" x14ac:dyDescent="0.3">
      <c r="A13" s="23" t="s">
        <v>392</v>
      </c>
      <c r="B13" s="41" t="s">
        <v>202</v>
      </c>
      <c r="C13" s="22" t="s">
        <v>121</v>
      </c>
      <c r="D13" s="25" t="s">
        <v>2</v>
      </c>
      <c r="E13" s="22" t="s">
        <v>180</v>
      </c>
      <c r="F13" s="20" t="s">
        <v>495</v>
      </c>
      <c r="G13" s="39">
        <v>400000000</v>
      </c>
      <c r="H13" s="22" t="s">
        <v>123</v>
      </c>
      <c r="I13" s="22" t="s">
        <v>128</v>
      </c>
      <c r="J13" s="22">
        <v>150</v>
      </c>
      <c r="K13" s="22" t="s">
        <v>136</v>
      </c>
      <c r="L13" s="22" t="s">
        <v>197</v>
      </c>
      <c r="M13" s="22" t="s">
        <v>199</v>
      </c>
      <c r="N13" s="22" t="s">
        <v>354</v>
      </c>
      <c r="O13" s="22" t="s">
        <v>182</v>
      </c>
      <c r="P13" s="25" t="s">
        <v>0</v>
      </c>
      <c r="Q13" s="25">
        <v>0</v>
      </c>
      <c r="R13" s="27" t="s">
        <v>77</v>
      </c>
      <c r="S13" s="25" t="s">
        <v>78</v>
      </c>
    </row>
    <row r="14" spans="1:19" s="22" customFormat="1" ht="26" x14ac:dyDescent="0.3">
      <c r="A14" s="23" t="s">
        <v>393</v>
      </c>
      <c r="B14" s="41" t="s">
        <v>203</v>
      </c>
      <c r="C14" s="22" t="s">
        <v>121</v>
      </c>
      <c r="D14" s="25" t="s">
        <v>2</v>
      </c>
      <c r="E14" s="22" t="s">
        <v>180</v>
      </c>
      <c r="F14" s="20" t="s">
        <v>495</v>
      </c>
      <c r="G14" s="39">
        <v>2987999992</v>
      </c>
      <c r="H14" s="22" t="s">
        <v>123</v>
      </c>
      <c r="I14" s="22" t="s">
        <v>126</v>
      </c>
      <c r="J14" s="22">
        <v>320</v>
      </c>
      <c r="K14" s="22" t="s">
        <v>129</v>
      </c>
      <c r="L14" s="22" t="s">
        <v>197</v>
      </c>
      <c r="M14" s="22" t="s">
        <v>175</v>
      </c>
      <c r="N14" s="22" t="s">
        <v>354</v>
      </c>
      <c r="O14" s="22" t="s">
        <v>182</v>
      </c>
      <c r="P14" s="25" t="s">
        <v>0</v>
      </c>
      <c r="Q14" s="25">
        <v>0</v>
      </c>
      <c r="R14" s="27" t="s">
        <v>77</v>
      </c>
      <c r="S14" s="25" t="s">
        <v>78</v>
      </c>
    </row>
    <row r="15" spans="1:19" s="22" customFormat="1" ht="26" x14ac:dyDescent="0.3">
      <c r="A15" s="23" t="s">
        <v>394</v>
      </c>
      <c r="B15" s="41" t="s">
        <v>204</v>
      </c>
      <c r="C15" s="22" t="s">
        <v>121</v>
      </c>
      <c r="D15" s="25" t="s">
        <v>2</v>
      </c>
      <c r="E15" s="22" t="s">
        <v>180</v>
      </c>
      <c r="F15" s="20" t="s">
        <v>495</v>
      </c>
      <c r="G15" s="39">
        <v>300000000</v>
      </c>
      <c r="H15" s="22" t="s">
        <v>123</v>
      </c>
      <c r="I15" s="22" t="s">
        <v>128</v>
      </c>
      <c r="J15" s="22">
        <v>350</v>
      </c>
      <c r="K15" s="22" t="s">
        <v>139</v>
      </c>
      <c r="L15" s="22" t="s">
        <v>197</v>
      </c>
      <c r="M15" s="22" t="s">
        <v>199</v>
      </c>
      <c r="N15" s="22" t="s">
        <v>354</v>
      </c>
      <c r="O15" s="22" t="s">
        <v>182</v>
      </c>
      <c r="P15" s="25" t="s">
        <v>0</v>
      </c>
      <c r="Q15" s="25">
        <v>0</v>
      </c>
      <c r="R15" s="27" t="s">
        <v>77</v>
      </c>
      <c r="S15" s="25" t="s">
        <v>78</v>
      </c>
    </row>
    <row r="16" spans="1:19" s="22" customFormat="1" ht="52" x14ac:dyDescent="0.3">
      <c r="A16" s="23" t="s">
        <v>395</v>
      </c>
      <c r="B16" s="41" t="s">
        <v>205</v>
      </c>
      <c r="C16" s="22" t="s">
        <v>206</v>
      </c>
      <c r="D16" s="42" t="s">
        <v>2</v>
      </c>
      <c r="E16" s="22" t="s">
        <v>180</v>
      </c>
      <c r="F16" s="20" t="s">
        <v>495</v>
      </c>
      <c r="G16" s="43">
        <f>3348943187*2</f>
        <v>6697886374</v>
      </c>
      <c r="H16" s="22" t="s">
        <v>123</v>
      </c>
      <c r="I16" s="22" t="s">
        <v>124</v>
      </c>
      <c r="J16" s="44">
        <f>365*2</f>
        <v>730</v>
      </c>
      <c r="K16" s="22" t="s">
        <v>129</v>
      </c>
      <c r="L16" s="22" t="s">
        <v>207</v>
      </c>
      <c r="M16" s="22" t="s">
        <v>199</v>
      </c>
      <c r="N16" s="22" t="s">
        <v>354</v>
      </c>
      <c r="O16" s="22" t="s">
        <v>182</v>
      </c>
      <c r="P16" s="25" t="s">
        <v>10</v>
      </c>
      <c r="Q16" s="25" t="s">
        <v>84</v>
      </c>
      <c r="R16" s="27" t="s">
        <v>77</v>
      </c>
      <c r="S16" s="25" t="s">
        <v>78</v>
      </c>
    </row>
    <row r="17" spans="1:19" s="22" customFormat="1" ht="52" x14ac:dyDescent="0.3">
      <c r="A17" s="23" t="s">
        <v>396</v>
      </c>
      <c r="B17" s="41" t="s">
        <v>208</v>
      </c>
      <c r="C17" s="22" t="s">
        <v>209</v>
      </c>
      <c r="D17" s="25" t="s">
        <v>2</v>
      </c>
      <c r="E17" s="22" t="s">
        <v>180</v>
      </c>
      <c r="F17" s="20" t="s">
        <v>495</v>
      </c>
      <c r="G17" s="96">
        <v>242186054</v>
      </c>
      <c r="H17" s="22" t="s">
        <v>123</v>
      </c>
      <c r="I17" s="22" t="s">
        <v>124</v>
      </c>
      <c r="J17" s="22">
        <v>365</v>
      </c>
      <c r="K17" s="22" t="s">
        <v>140</v>
      </c>
      <c r="L17" s="22" t="s">
        <v>210</v>
      </c>
      <c r="M17" s="22" t="s">
        <v>211</v>
      </c>
      <c r="N17" s="22" t="s">
        <v>354</v>
      </c>
      <c r="O17" s="22" t="s">
        <v>182</v>
      </c>
      <c r="P17" s="25" t="s">
        <v>10</v>
      </c>
      <c r="Q17" s="25" t="s">
        <v>85</v>
      </c>
      <c r="R17" s="27" t="s">
        <v>77</v>
      </c>
      <c r="S17" s="25" t="s">
        <v>78</v>
      </c>
    </row>
    <row r="18" spans="1:19" s="22" customFormat="1" ht="13" x14ac:dyDescent="0.3">
      <c r="A18" s="23" t="s">
        <v>397</v>
      </c>
      <c r="B18" s="41" t="s">
        <v>212</v>
      </c>
      <c r="C18" s="22" t="s">
        <v>121</v>
      </c>
      <c r="D18" s="25" t="s">
        <v>2</v>
      </c>
      <c r="E18" s="22" t="s">
        <v>180</v>
      </c>
      <c r="F18" s="20" t="s">
        <v>495</v>
      </c>
      <c r="G18" s="39">
        <v>169932283</v>
      </c>
      <c r="H18" s="22" t="s">
        <v>123</v>
      </c>
      <c r="I18" s="22" t="s">
        <v>124</v>
      </c>
      <c r="J18" s="22">
        <v>365</v>
      </c>
      <c r="K18" s="22" t="s">
        <v>213</v>
      </c>
      <c r="L18" s="22" t="s">
        <v>160</v>
      </c>
      <c r="M18" s="22" t="s">
        <v>214</v>
      </c>
      <c r="N18" s="22" t="s">
        <v>354</v>
      </c>
      <c r="O18" s="22" t="s">
        <v>182</v>
      </c>
      <c r="P18" s="25" t="s">
        <v>0</v>
      </c>
      <c r="Q18" s="25" t="s">
        <v>86</v>
      </c>
      <c r="R18" s="27" t="s">
        <v>77</v>
      </c>
      <c r="S18" s="25" t="s">
        <v>78</v>
      </c>
    </row>
    <row r="19" spans="1:19" s="22" customFormat="1" ht="39" x14ac:dyDescent="0.3">
      <c r="A19" s="23" t="s">
        <v>398</v>
      </c>
      <c r="B19" s="41" t="s">
        <v>215</v>
      </c>
      <c r="C19" s="22" t="s">
        <v>216</v>
      </c>
      <c r="D19" s="25" t="s">
        <v>8</v>
      </c>
      <c r="E19" s="22" t="s">
        <v>180</v>
      </c>
      <c r="F19" s="20" t="s">
        <v>495</v>
      </c>
      <c r="G19" s="39">
        <v>170000000</v>
      </c>
      <c r="H19" s="22" t="s">
        <v>123</v>
      </c>
      <c r="I19" s="22" t="s">
        <v>124</v>
      </c>
      <c r="J19" s="22">
        <v>365</v>
      </c>
      <c r="K19" s="22" t="s">
        <v>131</v>
      </c>
      <c r="L19" s="22" t="s">
        <v>217</v>
      </c>
      <c r="M19" s="22" t="s">
        <v>218</v>
      </c>
      <c r="N19" s="22" t="s">
        <v>354</v>
      </c>
      <c r="O19" s="22" t="s">
        <v>182</v>
      </c>
      <c r="P19" s="25" t="s">
        <v>7</v>
      </c>
      <c r="Q19" s="25">
        <v>0</v>
      </c>
      <c r="R19" s="27" t="s">
        <v>77</v>
      </c>
      <c r="S19" s="25" t="s">
        <v>78</v>
      </c>
    </row>
    <row r="20" spans="1:19" s="22" customFormat="1" ht="39" x14ac:dyDescent="0.3">
      <c r="B20" s="41" t="s">
        <v>470</v>
      </c>
      <c r="C20" s="22" t="s">
        <v>219</v>
      </c>
      <c r="D20" s="25" t="s">
        <v>2</v>
      </c>
      <c r="E20" s="22" t="s">
        <v>180</v>
      </c>
      <c r="F20" s="20" t="s">
        <v>495</v>
      </c>
      <c r="G20" s="39">
        <v>10500000</v>
      </c>
      <c r="H20" s="22" t="s">
        <v>123</v>
      </c>
      <c r="I20" s="22" t="s">
        <v>124</v>
      </c>
      <c r="J20" s="22">
        <v>365</v>
      </c>
      <c r="K20" s="22" t="s">
        <v>131</v>
      </c>
      <c r="L20" s="22" t="s">
        <v>220</v>
      </c>
      <c r="M20" s="22" t="s">
        <v>221</v>
      </c>
      <c r="N20" s="22" t="s">
        <v>354</v>
      </c>
      <c r="O20" s="22" t="s">
        <v>182</v>
      </c>
      <c r="P20" s="25" t="s">
        <v>7</v>
      </c>
      <c r="Q20" s="25">
        <v>0</v>
      </c>
      <c r="R20" s="27" t="s">
        <v>77</v>
      </c>
      <c r="S20" s="25" t="s">
        <v>78</v>
      </c>
    </row>
    <row r="21" spans="1:19" s="22" customFormat="1" ht="13" x14ac:dyDescent="0.3">
      <c r="A21" s="22" t="s">
        <v>399</v>
      </c>
      <c r="B21" s="47" t="s">
        <v>222</v>
      </c>
      <c r="C21" s="22" t="s">
        <v>223</v>
      </c>
      <c r="D21" s="25" t="s">
        <v>8</v>
      </c>
      <c r="E21" s="22" t="s">
        <v>224</v>
      </c>
      <c r="F21" s="22" t="s">
        <v>496</v>
      </c>
      <c r="G21" s="96">
        <v>296716484</v>
      </c>
      <c r="H21" s="22" t="s">
        <v>123</v>
      </c>
      <c r="I21" s="22" t="s">
        <v>124</v>
      </c>
      <c r="J21" s="22">
        <v>365</v>
      </c>
      <c r="K21" s="22" t="s">
        <v>133</v>
      </c>
      <c r="L21" s="22" t="s">
        <v>153</v>
      </c>
      <c r="M21" s="22" t="s">
        <v>155</v>
      </c>
      <c r="N21" s="22" t="s">
        <v>354</v>
      </c>
      <c r="O21" s="22" t="s">
        <v>225</v>
      </c>
      <c r="P21" s="25" t="s">
        <v>10</v>
      </c>
      <c r="Q21" s="25" t="s">
        <v>87</v>
      </c>
      <c r="R21" s="27" t="s">
        <v>77</v>
      </c>
      <c r="S21" s="25" t="s">
        <v>78</v>
      </c>
    </row>
    <row r="22" spans="1:19" s="22" customFormat="1" ht="39" x14ac:dyDescent="0.3">
      <c r="A22" s="87" t="s">
        <v>400</v>
      </c>
      <c r="B22" s="41" t="s">
        <v>228</v>
      </c>
      <c r="C22" s="22" t="s">
        <v>229</v>
      </c>
      <c r="D22" s="25" t="s">
        <v>3</v>
      </c>
      <c r="E22" s="22" t="s">
        <v>230</v>
      </c>
      <c r="F22" s="22" t="s">
        <v>497</v>
      </c>
      <c r="G22" s="64">
        <v>146378570</v>
      </c>
      <c r="H22" s="22" t="s">
        <v>123</v>
      </c>
      <c r="I22" s="22" t="s">
        <v>124</v>
      </c>
      <c r="J22" s="66">
        <v>355</v>
      </c>
      <c r="K22" s="22" t="s">
        <v>162</v>
      </c>
      <c r="L22" s="73" t="s">
        <v>153</v>
      </c>
      <c r="M22" s="22" t="s">
        <v>231</v>
      </c>
      <c r="N22" s="22" t="s">
        <v>354</v>
      </c>
      <c r="O22" s="22" t="s">
        <v>232</v>
      </c>
      <c r="P22" s="25" t="s">
        <v>7</v>
      </c>
      <c r="Q22" s="25" t="s">
        <v>88</v>
      </c>
      <c r="R22" s="27" t="s">
        <v>77</v>
      </c>
      <c r="S22" s="25" t="s">
        <v>78</v>
      </c>
    </row>
    <row r="23" spans="1:19" s="22" customFormat="1" ht="39" x14ac:dyDescent="0.3">
      <c r="A23" s="87" t="s">
        <v>401</v>
      </c>
      <c r="B23" s="41" t="s">
        <v>525</v>
      </c>
      <c r="C23" s="22" t="s">
        <v>233</v>
      </c>
      <c r="D23" s="25" t="s">
        <v>2</v>
      </c>
      <c r="E23" s="22" t="s">
        <v>230</v>
      </c>
      <c r="F23" s="22" t="s">
        <v>497</v>
      </c>
      <c r="G23" s="64">
        <v>207190425</v>
      </c>
      <c r="H23" s="22" t="s">
        <v>123</v>
      </c>
      <c r="I23" s="22" t="s">
        <v>124</v>
      </c>
      <c r="J23" s="66">
        <v>355</v>
      </c>
      <c r="K23" s="22" t="s">
        <v>162</v>
      </c>
      <c r="L23" s="73" t="s">
        <v>153</v>
      </c>
      <c r="M23" s="22" t="s">
        <v>185</v>
      </c>
      <c r="N23" s="22" t="s">
        <v>354</v>
      </c>
      <c r="O23" s="22" t="s">
        <v>232</v>
      </c>
      <c r="P23" s="25" t="s">
        <v>7</v>
      </c>
      <c r="Q23" s="25">
        <v>0</v>
      </c>
      <c r="R23" s="27" t="s">
        <v>77</v>
      </c>
      <c r="S23" s="25" t="s">
        <v>78</v>
      </c>
    </row>
    <row r="24" spans="1:19" ht="39" x14ac:dyDescent="0.3">
      <c r="A24" s="87" t="s">
        <v>522</v>
      </c>
      <c r="B24" s="41" t="s">
        <v>505</v>
      </c>
      <c r="C24" s="7"/>
      <c r="D24" s="25" t="s">
        <v>2</v>
      </c>
      <c r="E24" s="20" t="s">
        <v>230</v>
      </c>
      <c r="F24" s="20" t="s">
        <v>497</v>
      </c>
      <c r="G24" s="65">
        <v>40250001</v>
      </c>
      <c r="H24" s="20" t="s">
        <v>123</v>
      </c>
      <c r="I24" s="20" t="s">
        <v>124</v>
      </c>
      <c r="J24" s="67">
        <v>345</v>
      </c>
      <c r="K24" s="20" t="s">
        <v>482</v>
      </c>
      <c r="L24" s="72" t="s">
        <v>368</v>
      </c>
      <c r="M24" s="29" t="s">
        <v>168</v>
      </c>
      <c r="N24" s="20" t="s">
        <v>354</v>
      </c>
      <c r="O24" s="20" t="s">
        <v>369</v>
      </c>
      <c r="P24" s="20" t="s">
        <v>7</v>
      </c>
      <c r="Q24" s="20">
        <v>0</v>
      </c>
      <c r="R24" s="20" t="s">
        <v>77</v>
      </c>
      <c r="S24" s="20" t="s">
        <v>78</v>
      </c>
    </row>
    <row r="25" spans="1:19" s="22" customFormat="1" ht="39" x14ac:dyDescent="0.3">
      <c r="A25" s="87" t="s">
        <v>475</v>
      </c>
      <c r="B25" s="41" t="s">
        <v>471</v>
      </c>
      <c r="C25" s="22" t="s">
        <v>121</v>
      </c>
      <c r="D25" s="25" t="s">
        <v>2</v>
      </c>
      <c r="E25" s="22" t="s">
        <v>234</v>
      </c>
      <c r="F25" s="22" t="s">
        <v>498</v>
      </c>
      <c r="G25" s="55">
        <v>77939642</v>
      </c>
      <c r="H25" s="22" t="s">
        <v>1</v>
      </c>
      <c r="I25" s="22" t="s">
        <v>124</v>
      </c>
      <c r="J25" s="22">
        <v>333</v>
      </c>
      <c r="K25" s="22" t="s">
        <v>184</v>
      </c>
      <c r="L25" s="73" t="s">
        <v>163</v>
      </c>
      <c r="M25" s="22" t="s">
        <v>173</v>
      </c>
      <c r="N25" s="22" t="s">
        <v>354</v>
      </c>
      <c r="O25" s="22" t="s">
        <v>235</v>
      </c>
      <c r="P25" s="25" t="s">
        <v>7</v>
      </c>
      <c r="Q25" s="25"/>
      <c r="R25" s="27" t="s">
        <v>77</v>
      </c>
      <c r="S25" s="25" t="s">
        <v>78</v>
      </c>
    </row>
    <row r="26" spans="1:19" s="22" customFormat="1" ht="39" x14ac:dyDescent="0.3">
      <c r="A26" s="87" t="s">
        <v>476</v>
      </c>
      <c r="B26" s="41" t="s">
        <v>472</v>
      </c>
      <c r="C26" s="22" t="s">
        <v>121</v>
      </c>
      <c r="D26" s="25" t="s">
        <v>2</v>
      </c>
      <c r="E26" s="22" t="s">
        <v>234</v>
      </c>
      <c r="F26" s="22" t="s">
        <v>498</v>
      </c>
      <c r="G26" s="55">
        <v>66743599.999999993</v>
      </c>
      <c r="H26" s="22" t="s">
        <v>1</v>
      </c>
      <c r="I26" s="22" t="s">
        <v>124</v>
      </c>
      <c r="J26" s="22">
        <v>333</v>
      </c>
      <c r="K26" s="22" t="s">
        <v>184</v>
      </c>
      <c r="L26" s="73" t="s">
        <v>163</v>
      </c>
      <c r="M26" s="22" t="s">
        <v>173</v>
      </c>
      <c r="N26" s="22" t="s">
        <v>354</v>
      </c>
      <c r="O26" s="22" t="s">
        <v>236</v>
      </c>
      <c r="P26" s="25" t="s">
        <v>7</v>
      </c>
      <c r="Q26" s="25"/>
      <c r="R26" s="27" t="s">
        <v>77</v>
      </c>
      <c r="S26" s="25" t="s">
        <v>78</v>
      </c>
    </row>
    <row r="27" spans="1:19" s="22" customFormat="1" ht="39" x14ac:dyDescent="0.3">
      <c r="A27" s="22" t="s">
        <v>402</v>
      </c>
      <c r="B27" s="41" t="s">
        <v>237</v>
      </c>
      <c r="C27" s="22" t="s">
        <v>121</v>
      </c>
      <c r="D27" s="25" t="s">
        <v>3</v>
      </c>
      <c r="E27" s="22" t="s">
        <v>234</v>
      </c>
      <c r="F27" s="22" t="s">
        <v>498</v>
      </c>
      <c r="G27" s="55">
        <v>2006940612</v>
      </c>
      <c r="H27" s="22" t="s">
        <v>123</v>
      </c>
      <c r="I27" s="22" t="s">
        <v>124</v>
      </c>
      <c r="J27" s="22">
        <v>721</v>
      </c>
      <c r="K27" s="22" t="s">
        <v>238</v>
      </c>
      <c r="L27" s="22" t="s">
        <v>163</v>
      </c>
      <c r="M27" s="22" t="s">
        <v>239</v>
      </c>
      <c r="N27" s="22" t="s">
        <v>354</v>
      </c>
      <c r="O27" s="22" t="s">
        <v>235</v>
      </c>
      <c r="P27" s="25" t="s">
        <v>7</v>
      </c>
      <c r="Q27" s="25" t="s">
        <v>89</v>
      </c>
      <c r="R27" s="27" t="s">
        <v>77</v>
      </c>
      <c r="S27" s="25" t="s">
        <v>78</v>
      </c>
    </row>
    <row r="28" spans="1:19" s="22" customFormat="1" ht="13" x14ac:dyDescent="0.3">
      <c r="A28" s="22" t="s">
        <v>403</v>
      </c>
      <c r="B28" s="41" t="s">
        <v>240</v>
      </c>
      <c r="C28" s="22" t="s">
        <v>121</v>
      </c>
      <c r="D28" s="25" t="s">
        <v>2</v>
      </c>
      <c r="E28" s="22" t="s">
        <v>234</v>
      </c>
      <c r="F28" s="22" t="s">
        <v>498</v>
      </c>
      <c r="G28" s="96">
        <v>152939401</v>
      </c>
      <c r="H28" s="22" t="s">
        <v>123</v>
      </c>
      <c r="I28" s="22" t="s">
        <v>124</v>
      </c>
      <c r="J28" s="22">
        <v>1096</v>
      </c>
      <c r="K28" s="22" t="s">
        <v>141</v>
      </c>
      <c r="L28" s="22" t="s">
        <v>143</v>
      </c>
      <c r="M28" s="22" t="s">
        <v>241</v>
      </c>
      <c r="N28" s="22" t="s">
        <v>354</v>
      </c>
      <c r="O28" s="22" t="s">
        <v>242</v>
      </c>
      <c r="P28" s="25" t="s">
        <v>90</v>
      </c>
      <c r="Q28" s="25">
        <v>0</v>
      </c>
      <c r="R28" s="27" t="s">
        <v>77</v>
      </c>
      <c r="S28" s="25" t="s">
        <v>78</v>
      </c>
    </row>
    <row r="29" spans="1:19" s="22" customFormat="1" ht="13" x14ac:dyDescent="0.3">
      <c r="A29" s="22" t="s">
        <v>404</v>
      </c>
      <c r="B29" s="41" t="s">
        <v>243</v>
      </c>
      <c r="C29" s="22" t="s">
        <v>121</v>
      </c>
      <c r="D29" s="25" t="s">
        <v>2</v>
      </c>
      <c r="E29" s="22" t="s">
        <v>234</v>
      </c>
      <c r="F29" s="22" t="s">
        <v>498</v>
      </c>
      <c r="G29" s="96">
        <v>8628113000</v>
      </c>
      <c r="H29" s="22" t="s">
        <v>123</v>
      </c>
      <c r="I29" s="22" t="s">
        <v>128</v>
      </c>
      <c r="J29" s="22">
        <v>670</v>
      </c>
      <c r="K29" s="22" t="s">
        <v>137</v>
      </c>
      <c r="L29" s="22" t="s">
        <v>150</v>
      </c>
      <c r="M29" s="22" t="s">
        <v>244</v>
      </c>
      <c r="N29" s="22" t="s">
        <v>354</v>
      </c>
      <c r="O29" s="22" t="s">
        <v>242</v>
      </c>
      <c r="P29" s="25" t="s">
        <v>90</v>
      </c>
      <c r="Q29" s="25">
        <v>0</v>
      </c>
      <c r="R29" s="27" t="s">
        <v>77</v>
      </c>
      <c r="S29" s="25" t="s">
        <v>78</v>
      </c>
    </row>
    <row r="30" spans="1:19" s="22" customFormat="1" ht="13" x14ac:dyDescent="0.3">
      <c r="A30" s="87" t="s">
        <v>477</v>
      </c>
      <c r="B30" s="41" t="s">
        <v>245</v>
      </c>
      <c r="C30" s="22" t="s">
        <v>121</v>
      </c>
      <c r="D30" s="25" t="s">
        <v>3</v>
      </c>
      <c r="E30" s="22" t="s">
        <v>234</v>
      </c>
      <c r="F30" s="22" t="s">
        <v>498</v>
      </c>
      <c r="G30" s="55">
        <v>47890700</v>
      </c>
      <c r="H30" s="22" t="s">
        <v>1</v>
      </c>
      <c r="I30" s="22" t="s">
        <v>124</v>
      </c>
      <c r="J30" s="22">
        <v>340</v>
      </c>
      <c r="K30" s="22" t="s">
        <v>246</v>
      </c>
      <c r="L30" s="73" t="s">
        <v>247</v>
      </c>
      <c r="M30" s="22" t="s">
        <v>270</v>
      </c>
      <c r="N30" s="22" t="s">
        <v>354</v>
      </c>
      <c r="O30" s="22" t="s">
        <v>182</v>
      </c>
      <c r="P30" s="25" t="s">
        <v>7</v>
      </c>
      <c r="Q30" s="25" t="s">
        <v>91</v>
      </c>
      <c r="R30" s="27" t="s">
        <v>77</v>
      </c>
      <c r="S30" s="25" t="s">
        <v>78</v>
      </c>
    </row>
    <row r="31" spans="1:19" ht="39" x14ac:dyDescent="0.3">
      <c r="A31" s="22" t="s">
        <v>549</v>
      </c>
      <c r="B31" s="41" t="s">
        <v>483</v>
      </c>
      <c r="C31" s="7"/>
      <c r="D31" s="25" t="s">
        <v>2</v>
      </c>
      <c r="E31" s="20" t="s">
        <v>234</v>
      </c>
      <c r="F31" s="20" t="s">
        <v>498</v>
      </c>
      <c r="G31" s="95">
        <v>1185352660</v>
      </c>
      <c r="H31" s="20" t="s">
        <v>123</v>
      </c>
      <c r="I31" s="20" t="s">
        <v>124</v>
      </c>
      <c r="J31" s="20">
        <v>180</v>
      </c>
      <c r="K31" s="20" t="s">
        <v>517</v>
      </c>
      <c r="L31" s="20" t="s">
        <v>128</v>
      </c>
      <c r="M31" s="29" t="s">
        <v>490</v>
      </c>
      <c r="N31" s="20" t="s">
        <v>354</v>
      </c>
      <c r="O31" s="22" t="s">
        <v>326</v>
      </c>
      <c r="P31" s="25" t="s">
        <v>10</v>
      </c>
      <c r="Q31" s="16">
        <v>0</v>
      </c>
      <c r="R31" s="20" t="s">
        <v>77</v>
      </c>
      <c r="S31" s="20" t="s">
        <v>78</v>
      </c>
    </row>
    <row r="32" spans="1:19" ht="26" x14ac:dyDescent="0.3">
      <c r="A32" s="22" t="s">
        <v>551</v>
      </c>
      <c r="B32" s="41" t="s">
        <v>484</v>
      </c>
      <c r="C32" s="7"/>
      <c r="D32" s="25" t="s">
        <v>2</v>
      </c>
      <c r="E32" s="20" t="s">
        <v>234</v>
      </c>
      <c r="F32" s="20" t="s">
        <v>498</v>
      </c>
      <c r="G32" s="95">
        <v>262347450</v>
      </c>
      <c r="H32" s="20" t="s">
        <v>123</v>
      </c>
      <c r="I32" s="20" t="s">
        <v>124</v>
      </c>
      <c r="J32" s="20">
        <v>75</v>
      </c>
      <c r="K32" s="20" t="s">
        <v>486</v>
      </c>
      <c r="L32" s="20" t="s">
        <v>128</v>
      </c>
      <c r="M32" s="29" t="s">
        <v>491</v>
      </c>
      <c r="N32" s="20" t="s">
        <v>354</v>
      </c>
      <c r="O32" s="22" t="s">
        <v>235</v>
      </c>
      <c r="P32" s="25" t="s">
        <v>10</v>
      </c>
      <c r="Q32" s="16">
        <v>0</v>
      </c>
      <c r="R32" s="20" t="s">
        <v>77</v>
      </c>
      <c r="S32" s="20" t="s">
        <v>78</v>
      </c>
    </row>
    <row r="33" spans="1:19" ht="13" x14ac:dyDescent="0.3">
      <c r="A33" s="7"/>
      <c r="B33" s="41" t="s">
        <v>485</v>
      </c>
      <c r="C33" s="7"/>
      <c r="D33" s="25" t="s">
        <v>2</v>
      </c>
      <c r="E33" s="20" t="s">
        <v>234</v>
      </c>
      <c r="F33" s="20" t="s">
        <v>498</v>
      </c>
      <c r="G33" s="56">
        <v>122000000000</v>
      </c>
      <c r="H33" s="20" t="s">
        <v>123</v>
      </c>
      <c r="I33" s="20" t="s">
        <v>126</v>
      </c>
      <c r="J33" s="20">
        <v>559</v>
      </c>
      <c r="K33" s="20" t="s">
        <v>487</v>
      </c>
      <c r="L33" s="20" t="s">
        <v>488</v>
      </c>
      <c r="M33" s="29" t="s">
        <v>489</v>
      </c>
      <c r="N33" s="20" t="s">
        <v>354</v>
      </c>
      <c r="O33" s="22" t="s">
        <v>235</v>
      </c>
      <c r="P33" s="25" t="s">
        <v>10</v>
      </c>
      <c r="Q33" s="16">
        <v>0</v>
      </c>
      <c r="R33" s="20" t="s">
        <v>77</v>
      </c>
      <c r="S33" s="20" t="s">
        <v>78</v>
      </c>
    </row>
    <row r="34" spans="1:19" s="28" customFormat="1" ht="13" x14ac:dyDescent="0.3">
      <c r="A34" s="32"/>
      <c r="B34" s="51" t="s">
        <v>248</v>
      </c>
      <c r="C34" s="28" t="s">
        <v>121</v>
      </c>
      <c r="D34" s="25" t="s">
        <v>494</v>
      </c>
      <c r="E34" s="32" t="s">
        <v>249</v>
      </c>
      <c r="F34" s="49" t="s">
        <v>499</v>
      </c>
      <c r="G34" s="48">
        <v>3707454</v>
      </c>
      <c r="H34" s="32" t="s">
        <v>123</v>
      </c>
      <c r="I34" s="32" t="s">
        <v>124</v>
      </c>
      <c r="J34" s="32">
        <v>365</v>
      </c>
      <c r="K34" s="32" t="s">
        <v>130</v>
      </c>
      <c r="L34" s="22" t="s">
        <v>149</v>
      </c>
      <c r="M34" s="28" t="s">
        <v>156</v>
      </c>
      <c r="N34" s="28" t="s">
        <v>354</v>
      </c>
      <c r="O34" s="28" t="s">
        <v>250</v>
      </c>
      <c r="P34" s="30" t="s">
        <v>7</v>
      </c>
      <c r="Q34" s="30" t="s">
        <v>92</v>
      </c>
      <c r="R34" s="31" t="s">
        <v>77</v>
      </c>
      <c r="S34" s="30" t="s">
        <v>78</v>
      </c>
    </row>
    <row r="35" spans="1:19" s="28" customFormat="1" ht="13" x14ac:dyDescent="0.3">
      <c r="A35" s="32"/>
      <c r="B35" s="51" t="s">
        <v>251</v>
      </c>
      <c r="C35" s="28" t="s">
        <v>121</v>
      </c>
      <c r="D35" s="25" t="s">
        <v>494</v>
      </c>
      <c r="E35" s="32" t="s">
        <v>249</v>
      </c>
      <c r="F35" s="49" t="s">
        <v>499</v>
      </c>
      <c r="G35" s="48">
        <v>361873</v>
      </c>
      <c r="H35" s="32" t="s">
        <v>123</v>
      </c>
      <c r="I35" s="32" t="s">
        <v>124</v>
      </c>
      <c r="J35" s="32">
        <v>365</v>
      </c>
      <c r="K35" s="32" t="s">
        <v>130</v>
      </c>
      <c r="L35" s="22" t="s">
        <v>252</v>
      </c>
      <c r="M35" s="28" t="s">
        <v>156</v>
      </c>
      <c r="N35" s="28" t="s">
        <v>354</v>
      </c>
      <c r="O35" s="28" t="s">
        <v>250</v>
      </c>
      <c r="P35" s="30" t="s">
        <v>7</v>
      </c>
      <c r="Q35" s="30" t="s">
        <v>93</v>
      </c>
      <c r="R35" s="31" t="s">
        <v>77</v>
      </c>
      <c r="S35" s="30" t="s">
        <v>78</v>
      </c>
    </row>
    <row r="36" spans="1:19" s="28" customFormat="1" ht="13" x14ac:dyDescent="0.3">
      <c r="A36" s="32"/>
      <c r="B36" s="51" t="s">
        <v>253</v>
      </c>
      <c r="C36" s="28" t="s">
        <v>121</v>
      </c>
      <c r="D36" s="25" t="s">
        <v>494</v>
      </c>
      <c r="E36" s="32" t="s">
        <v>249</v>
      </c>
      <c r="F36" s="49" t="s">
        <v>499</v>
      </c>
      <c r="G36" s="48">
        <v>36912513</v>
      </c>
      <c r="H36" s="32" t="s">
        <v>123</v>
      </c>
      <c r="I36" s="32" t="s">
        <v>124</v>
      </c>
      <c r="J36" s="32">
        <v>365</v>
      </c>
      <c r="K36" s="32" t="s">
        <v>130</v>
      </c>
      <c r="L36" s="22" t="s">
        <v>149</v>
      </c>
      <c r="M36" s="28" t="s">
        <v>156</v>
      </c>
      <c r="N36" s="28" t="s">
        <v>354</v>
      </c>
      <c r="O36" s="28" t="s">
        <v>250</v>
      </c>
      <c r="P36" s="30" t="s">
        <v>7</v>
      </c>
      <c r="Q36" s="30" t="s">
        <v>94</v>
      </c>
      <c r="R36" s="31" t="s">
        <v>77</v>
      </c>
      <c r="S36" s="30" t="s">
        <v>78</v>
      </c>
    </row>
    <row r="37" spans="1:19" s="28" customFormat="1" ht="13" x14ac:dyDescent="0.3">
      <c r="A37" s="32"/>
      <c r="B37" s="51" t="s">
        <v>254</v>
      </c>
      <c r="C37" s="28" t="s">
        <v>121</v>
      </c>
      <c r="D37" s="25" t="s">
        <v>494</v>
      </c>
      <c r="E37" s="32" t="s">
        <v>249</v>
      </c>
      <c r="F37" s="49" t="s">
        <v>499</v>
      </c>
      <c r="G37" s="48">
        <v>8845478</v>
      </c>
      <c r="H37" s="32" t="s">
        <v>123</v>
      </c>
      <c r="I37" s="32" t="s">
        <v>124</v>
      </c>
      <c r="J37" s="32">
        <v>365</v>
      </c>
      <c r="K37" s="32" t="s">
        <v>130</v>
      </c>
      <c r="L37" s="22" t="s">
        <v>149</v>
      </c>
      <c r="M37" s="28" t="s">
        <v>156</v>
      </c>
      <c r="N37" s="28" t="s">
        <v>354</v>
      </c>
      <c r="O37" s="28" t="s">
        <v>250</v>
      </c>
      <c r="P37" s="30" t="s">
        <v>7</v>
      </c>
      <c r="Q37" s="30" t="s">
        <v>95</v>
      </c>
      <c r="R37" s="31" t="s">
        <v>77</v>
      </c>
      <c r="S37" s="30" t="s">
        <v>78</v>
      </c>
    </row>
    <row r="38" spans="1:19" s="28" customFormat="1" ht="13" x14ac:dyDescent="0.3">
      <c r="A38" s="32"/>
      <c r="B38" s="51" t="s">
        <v>122</v>
      </c>
      <c r="C38" s="28" t="s">
        <v>121</v>
      </c>
      <c r="D38" s="25" t="s">
        <v>494</v>
      </c>
      <c r="E38" s="32" t="s">
        <v>249</v>
      </c>
      <c r="F38" s="49" t="s">
        <v>499</v>
      </c>
      <c r="G38" s="48">
        <v>132811284</v>
      </c>
      <c r="H38" s="32" t="s">
        <v>123</v>
      </c>
      <c r="I38" s="32" t="s">
        <v>124</v>
      </c>
      <c r="J38" s="32">
        <v>365</v>
      </c>
      <c r="K38" s="32" t="s">
        <v>130</v>
      </c>
      <c r="L38" s="22" t="s">
        <v>149</v>
      </c>
      <c r="M38" s="28" t="s">
        <v>156</v>
      </c>
      <c r="N38" s="28" t="s">
        <v>354</v>
      </c>
      <c r="O38" s="28" t="s">
        <v>250</v>
      </c>
      <c r="P38" s="30" t="s">
        <v>7</v>
      </c>
      <c r="Q38" s="30" t="s">
        <v>96</v>
      </c>
      <c r="R38" s="31" t="s">
        <v>77</v>
      </c>
      <c r="S38" s="30" t="s">
        <v>78</v>
      </c>
    </row>
    <row r="39" spans="1:19" s="28" customFormat="1" ht="13" x14ac:dyDescent="0.3">
      <c r="A39" s="32"/>
      <c r="B39" s="51" t="s">
        <v>255</v>
      </c>
      <c r="C39" s="28" t="s">
        <v>121</v>
      </c>
      <c r="D39" s="25" t="s">
        <v>494</v>
      </c>
      <c r="E39" s="32" t="s">
        <v>249</v>
      </c>
      <c r="F39" s="49" t="s">
        <v>499</v>
      </c>
      <c r="G39" s="48">
        <v>977339221</v>
      </c>
      <c r="H39" s="32" t="s">
        <v>123</v>
      </c>
      <c r="I39" s="32" t="s">
        <v>124</v>
      </c>
      <c r="J39" s="32">
        <v>365</v>
      </c>
      <c r="K39" s="32" t="s">
        <v>130</v>
      </c>
      <c r="L39" s="22" t="s">
        <v>149</v>
      </c>
      <c r="M39" s="28" t="s">
        <v>156</v>
      </c>
      <c r="N39" s="28" t="s">
        <v>354</v>
      </c>
      <c r="O39" s="28" t="s">
        <v>250</v>
      </c>
      <c r="P39" s="30" t="s">
        <v>7</v>
      </c>
      <c r="Q39" s="30" t="s">
        <v>97</v>
      </c>
      <c r="R39" s="31" t="s">
        <v>77</v>
      </c>
      <c r="S39" s="30" t="s">
        <v>78</v>
      </c>
    </row>
    <row r="40" spans="1:19" s="28" customFormat="1" ht="13" x14ac:dyDescent="0.3">
      <c r="A40" s="32"/>
      <c r="B40" s="51" t="s">
        <v>256</v>
      </c>
      <c r="C40" s="28" t="s">
        <v>121</v>
      </c>
      <c r="D40" s="25" t="s">
        <v>494</v>
      </c>
      <c r="E40" s="32" t="s">
        <v>249</v>
      </c>
      <c r="F40" s="49" t="s">
        <v>499</v>
      </c>
      <c r="G40" s="48">
        <v>59374500</v>
      </c>
      <c r="H40" s="32" t="s">
        <v>123</v>
      </c>
      <c r="I40" s="32" t="s">
        <v>124</v>
      </c>
      <c r="J40" s="32">
        <v>365</v>
      </c>
      <c r="K40" s="32" t="s">
        <v>130</v>
      </c>
      <c r="L40" s="22" t="s">
        <v>149</v>
      </c>
      <c r="M40" s="28" t="s">
        <v>156</v>
      </c>
      <c r="N40" s="28" t="s">
        <v>354</v>
      </c>
      <c r="O40" s="28" t="s">
        <v>250</v>
      </c>
      <c r="P40" s="30" t="s">
        <v>7</v>
      </c>
      <c r="Q40" s="30" t="s">
        <v>98</v>
      </c>
      <c r="R40" s="31" t="s">
        <v>77</v>
      </c>
      <c r="S40" s="30" t="s">
        <v>78</v>
      </c>
    </row>
    <row r="41" spans="1:19" s="28" customFormat="1" ht="13" x14ac:dyDescent="0.3">
      <c r="A41" s="32"/>
      <c r="B41" s="51" t="s">
        <v>257</v>
      </c>
      <c r="C41" s="28" t="s">
        <v>121</v>
      </c>
      <c r="D41" s="25" t="s">
        <v>494</v>
      </c>
      <c r="E41" s="32" t="s">
        <v>249</v>
      </c>
      <c r="F41" s="49" t="s">
        <v>499</v>
      </c>
      <c r="G41" s="48">
        <v>0</v>
      </c>
      <c r="H41" s="32" t="s">
        <v>123</v>
      </c>
      <c r="I41" s="32" t="s">
        <v>124</v>
      </c>
      <c r="J41" s="32">
        <v>365</v>
      </c>
      <c r="K41" s="32" t="s">
        <v>130</v>
      </c>
      <c r="L41" s="22" t="s">
        <v>149</v>
      </c>
      <c r="M41" s="28" t="s">
        <v>156</v>
      </c>
      <c r="N41" s="28" t="s">
        <v>354</v>
      </c>
      <c r="O41" s="28" t="s">
        <v>250</v>
      </c>
      <c r="P41" s="30" t="s">
        <v>7</v>
      </c>
      <c r="Q41" s="30" t="s">
        <v>99</v>
      </c>
      <c r="R41" s="31" t="s">
        <v>77</v>
      </c>
      <c r="S41" s="30" t="s">
        <v>78</v>
      </c>
    </row>
    <row r="42" spans="1:19" s="28" customFormat="1" ht="13" x14ac:dyDescent="0.3">
      <c r="A42" s="32"/>
      <c r="B42" s="51" t="s">
        <v>258</v>
      </c>
      <c r="C42" s="28" t="s">
        <v>121</v>
      </c>
      <c r="D42" s="25" t="s">
        <v>494</v>
      </c>
      <c r="E42" s="32" t="s">
        <v>249</v>
      </c>
      <c r="F42" s="49" t="s">
        <v>499</v>
      </c>
      <c r="G42" s="48">
        <v>0</v>
      </c>
      <c r="H42" s="32" t="s">
        <v>123</v>
      </c>
      <c r="I42" s="32" t="s">
        <v>124</v>
      </c>
      <c r="J42" s="32">
        <v>365</v>
      </c>
      <c r="K42" s="32" t="s">
        <v>130</v>
      </c>
      <c r="L42" s="22" t="s">
        <v>149</v>
      </c>
      <c r="M42" s="28" t="s">
        <v>156</v>
      </c>
      <c r="N42" s="28" t="s">
        <v>354</v>
      </c>
      <c r="O42" s="28" t="s">
        <v>250</v>
      </c>
      <c r="P42" s="30" t="s">
        <v>7</v>
      </c>
      <c r="Q42" s="30" t="s">
        <v>100</v>
      </c>
      <c r="R42" s="31" t="s">
        <v>77</v>
      </c>
      <c r="S42" s="30" t="s">
        <v>78</v>
      </c>
    </row>
    <row r="43" spans="1:19" s="28" customFormat="1" ht="13" x14ac:dyDescent="0.3">
      <c r="A43" s="32"/>
      <c r="B43" s="51" t="s">
        <v>259</v>
      </c>
      <c r="C43" s="28" t="s">
        <v>121</v>
      </c>
      <c r="D43" s="25" t="s">
        <v>494</v>
      </c>
      <c r="E43" s="32" t="s">
        <v>249</v>
      </c>
      <c r="F43" s="49" t="s">
        <v>499</v>
      </c>
      <c r="G43" s="48">
        <v>0</v>
      </c>
      <c r="H43" s="32" t="s">
        <v>123</v>
      </c>
      <c r="I43" s="32" t="s">
        <v>124</v>
      </c>
      <c r="J43" s="32">
        <v>365</v>
      </c>
      <c r="K43" s="32" t="s">
        <v>130</v>
      </c>
      <c r="L43" s="22" t="s">
        <v>149</v>
      </c>
      <c r="M43" s="28" t="s">
        <v>156</v>
      </c>
      <c r="N43" s="28" t="s">
        <v>354</v>
      </c>
      <c r="O43" s="28" t="s">
        <v>250</v>
      </c>
      <c r="P43" s="30" t="s">
        <v>7</v>
      </c>
      <c r="Q43" s="30" t="s">
        <v>101</v>
      </c>
      <c r="R43" s="31" t="s">
        <v>77</v>
      </c>
      <c r="S43" s="30" t="s">
        <v>78</v>
      </c>
    </row>
    <row r="44" spans="1:19" s="28" customFormat="1" ht="13" x14ac:dyDescent="0.3">
      <c r="A44" s="32"/>
      <c r="B44" s="51" t="s">
        <v>260</v>
      </c>
      <c r="C44" s="28" t="s">
        <v>121</v>
      </c>
      <c r="D44" s="25" t="s">
        <v>494</v>
      </c>
      <c r="E44" s="32" t="s">
        <v>249</v>
      </c>
      <c r="F44" s="49" t="s">
        <v>499</v>
      </c>
      <c r="G44" s="48">
        <v>107367023</v>
      </c>
      <c r="H44" s="32" t="s">
        <v>123</v>
      </c>
      <c r="I44" s="32" t="s">
        <v>124</v>
      </c>
      <c r="J44" s="32">
        <v>365</v>
      </c>
      <c r="K44" s="32" t="s">
        <v>130</v>
      </c>
      <c r="L44" s="22" t="s">
        <v>149</v>
      </c>
      <c r="M44" s="28" t="s">
        <v>156</v>
      </c>
      <c r="N44" s="28" t="s">
        <v>354</v>
      </c>
      <c r="O44" s="28" t="s">
        <v>250</v>
      </c>
      <c r="P44" s="30" t="s">
        <v>7</v>
      </c>
      <c r="Q44" s="30" t="s">
        <v>102</v>
      </c>
      <c r="R44" s="31" t="s">
        <v>77</v>
      </c>
      <c r="S44" s="30" t="s">
        <v>78</v>
      </c>
    </row>
    <row r="45" spans="1:19" s="28" customFormat="1" ht="65" x14ac:dyDescent="0.3">
      <c r="A45" s="87" t="s">
        <v>529</v>
      </c>
      <c r="B45" s="51" t="s">
        <v>548</v>
      </c>
      <c r="C45" s="28" t="s">
        <v>121</v>
      </c>
      <c r="D45" s="25" t="s">
        <v>494</v>
      </c>
      <c r="E45" s="32" t="s">
        <v>249</v>
      </c>
      <c r="F45" s="49" t="s">
        <v>499</v>
      </c>
      <c r="G45" s="39">
        <v>45502517</v>
      </c>
      <c r="H45" s="32" t="s">
        <v>123</v>
      </c>
      <c r="I45" s="32" t="s">
        <v>124</v>
      </c>
      <c r="J45" s="32">
        <v>347</v>
      </c>
      <c r="K45" s="22" t="s">
        <v>515</v>
      </c>
      <c r="L45" s="75" t="s">
        <v>149</v>
      </c>
      <c r="M45" s="28" t="s">
        <v>156</v>
      </c>
      <c r="N45" s="28" t="s">
        <v>354</v>
      </c>
      <c r="O45" s="28" t="s">
        <v>250</v>
      </c>
      <c r="P45" s="30" t="s">
        <v>7</v>
      </c>
      <c r="Q45" s="30" t="s">
        <v>103</v>
      </c>
      <c r="R45" s="31" t="s">
        <v>77</v>
      </c>
      <c r="S45" s="30" t="s">
        <v>78</v>
      </c>
    </row>
    <row r="46" spans="1:19" s="28" customFormat="1" ht="13" x14ac:dyDescent="0.3">
      <c r="A46" s="32"/>
      <c r="B46" s="51" t="s">
        <v>261</v>
      </c>
      <c r="C46" s="28" t="s">
        <v>121</v>
      </c>
      <c r="D46" s="25" t="s">
        <v>494</v>
      </c>
      <c r="E46" s="32" t="s">
        <v>249</v>
      </c>
      <c r="F46" s="49" t="s">
        <v>499</v>
      </c>
      <c r="G46" s="48">
        <v>3320000000</v>
      </c>
      <c r="H46" s="32" t="s">
        <v>123</v>
      </c>
      <c r="I46" s="32" t="s">
        <v>124</v>
      </c>
      <c r="J46" s="32">
        <v>365</v>
      </c>
      <c r="K46" s="32" t="s">
        <v>132</v>
      </c>
      <c r="L46" s="22" t="s">
        <v>149</v>
      </c>
      <c r="M46" s="28" t="s">
        <v>156</v>
      </c>
      <c r="N46" s="28" t="s">
        <v>354</v>
      </c>
      <c r="O46" s="28" t="s">
        <v>250</v>
      </c>
      <c r="P46" s="30" t="s">
        <v>7</v>
      </c>
      <c r="Q46" s="30" t="s">
        <v>104</v>
      </c>
      <c r="R46" s="31" t="s">
        <v>77</v>
      </c>
      <c r="S46" s="30" t="s">
        <v>78</v>
      </c>
    </row>
    <row r="47" spans="1:19" s="28" customFormat="1" ht="13" x14ac:dyDescent="0.3">
      <c r="A47" s="32"/>
      <c r="B47" s="51" t="s">
        <v>262</v>
      </c>
      <c r="C47" s="28" t="s">
        <v>121</v>
      </c>
      <c r="D47" s="25" t="s">
        <v>494</v>
      </c>
      <c r="E47" s="32" t="s">
        <v>249</v>
      </c>
      <c r="F47" s="49" t="s">
        <v>499</v>
      </c>
      <c r="G47" s="48">
        <v>18000000</v>
      </c>
      <c r="H47" s="32" t="s">
        <v>123</v>
      </c>
      <c r="I47" s="32" t="s">
        <v>124</v>
      </c>
      <c r="J47" s="32">
        <v>365</v>
      </c>
      <c r="K47" s="32" t="s">
        <v>157</v>
      </c>
      <c r="L47" s="22" t="s">
        <v>149</v>
      </c>
      <c r="M47" s="28" t="s">
        <v>156</v>
      </c>
      <c r="N47" s="28" t="s">
        <v>354</v>
      </c>
      <c r="O47" s="28" t="s">
        <v>250</v>
      </c>
      <c r="P47" s="30" t="s">
        <v>7</v>
      </c>
      <c r="Q47" s="30" t="s">
        <v>101</v>
      </c>
      <c r="R47" s="31" t="s">
        <v>77</v>
      </c>
      <c r="S47" s="30" t="s">
        <v>78</v>
      </c>
    </row>
    <row r="48" spans="1:19" s="28" customFormat="1" ht="13" x14ac:dyDescent="0.3">
      <c r="A48" s="32"/>
      <c r="B48" s="51" t="s">
        <v>263</v>
      </c>
      <c r="C48" s="28" t="s">
        <v>121</v>
      </c>
      <c r="D48" s="25" t="s">
        <v>494</v>
      </c>
      <c r="E48" s="32" t="s">
        <v>249</v>
      </c>
      <c r="F48" s="49" t="s">
        <v>499</v>
      </c>
      <c r="G48" s="48">
        <v>48895878</v>
      </c>
      <c r="H48" s="32" t="s">
        <v>123</v>
      </c>
      <c r="I48" s="32" t="s">
        <v>124</v>
      </c>
      <c r="J48" s="32">
        <v>365</v>
      </c>
      <c r="K48" s="32" t="s">
        <v>140</v>
      </c>
      <c r="L48" s="22" t="s">
        <v>149</v>
      </c>
      <c r="M48" s="28" t="s">
        <v>156</v>
      </c>
      <c r="N48" s="28" t="s">
        <v>354</v>
      </c>
      <c r="O48" s="28" t="s">
        <v>250</v>
      </c>
      <c r="P48" s="30" t="s">
        <v>7</v>
      </c>
      <c r="Q48" s="30" t="s">
        <v>105</v>
      </c>
      <c r="R48" s="31" t="s">
        <v>77</v>
      </c>
      <c r="S48" s="30" t="s">
        <v>78</v>
      </c>
    </row>
    <row r="49" spans="1:19" s="22" customFormat="1" ht="39" x14ac:dyDescent="0.3">
      <c r="A49" s="76" t="s">
        <v>405</v>
      </c>
      <c r="B49" s="51" t="s">
        <v>264</v>
      </c>
      <c r="C49" s="22" t="s">
        <v>121</v>
      </c>
      <c r="D49" s="25" t="s">
        <v>2</v>
      </c>
      <c r="E49" s="22" t="s">
        <v>249</v>
      </c>
      <c r="F49" s="49" t="s">
        <v>499</v>
      </c>
      <c r="G49" s="39">
        <v>535762000</v>
      </c>
      <c r="H49" s="22" t="s">
        <v>123</v>
      </c>
      <c r="I49" s="22" t="s">
        <v>128</v>
      </c>
      <c r="J49" s="22">
        <v>487</v>
      </c>
      <c r="K49" s="22" t="s">
        <v>134</v>
      </c>
      <c r="L49" s="22" t="s">
        <v>265</v>
      </c>
      <c r="M49" s="22" t="s">
        <v>266</v>
      </c>
      <c r="N49" s="22" t="s">
        <v>354</v>
      </c>
      <c r="O49" s="22" t="s">
        <v>267</v>
      </c>
      <c r="P49" s="25" t="s">
        <v>10</v>
      </c>
      <c r="Q49" s="25">
        <v>0</v>
      </c>
      <c r="R49" s="27" t="s">
        <v>77</v>
      </c>
      <c r="S49" s="25" t="s">
        <v>78</v>
      </c>
    </row>
    <row r="50" spans="1:19" s="22" customFormat="1" ht="13" x14ac:dyDescent="0.3">
      <c r="A50" s="94" t="s">
        <v>406</v>
      </c>
      <c r="B50" s="41" t="s">
        <v>268</v>
      </c>
      <c r="C50" s="22" t="s">
        <v>121</v>
      </c>
      <c r="D50" s="25" t="s">
        <v>2</v>
      </c>
      <c r="E50" s="22" t="s">
        <v>269</v>
      </c>
      <c r="F50" s="22" t="s">
        <v>500</v>
      </c>
      <c r="G50" s="39">
        <v>52927871</v>
      </c>
      <c r="H50" s="22" t="s">
        <v>123</v>
      </c>
      <c r="I50" s="22" t="s">
        <v>124</v>
      </c>
      <c r="J50" s="22">
        <v>335</v>
      </c>
      <c r="K50" s="22" t="s">
        <v>158</v>
      </c>
      <c r="L50" s="73" t="s">
        <v>165</v>
      </c>
      <c r="M50" s="22" t="s">
        <v>270</v>
      </c>
      <c r="N50" s="22" t="s">
        <v>354</v>
      </c>
      <c r="O50" s="22" t="s">
        <v>182</v>
      </c>
      <c r="P50" s="25" t="s">
        <v>7</v>
      </c>
      <c r="Q50" s="25">
        <v>0</v>
      </c>
      <c r="R50" s="27" t="s">
        <v>77</v>
      </c>
      <c r="S50" s="25" t="s">
        <v>78</v>
      </c>
    </row>
    <row r="51" spans="1:19" s="22" customFormat="1" ht="13" x14ac:dyDescent="0.3">
      <c r="A51" s="23" t="s">
        <v>407</v>
      </c>
      <c r="B51" s="41" t="s">
        <v>271</v>
      </c>
      <c r="C51" s="22" t="s">
        <v>121</v>
      </c>
      <c r="D51" s="25" t="s">
        <v>2</v>
      </c>
      <c r="E51" s="22" t="s">
        <v>269</v>
      </c>
      <c r="F51" s="22" t="s">
        <v>500</v>
      </c>
      <c r="G51" s="39">
        <v>54973659</v>
      </c>
      <c r="H51" s="22" t="s">
        <v>123</v>
      </c>
      <c r="I51" s="22" t="s">
        <v>124</v>
      </c>
      <c r="J51" s="44">
        <v>517</v>
      </c>
      <c r="K51" s="44" t="s">
        <v>135</v>
      </c>
      <c r="L51" s="22" t="s">
        <v>165</v>
      </c>
      <c r="M51" s="22" t="s">
        <v>170</v>
      </c>
      <c r="N51" s="22" t="s">
        <v>354</v>
      </c>
      <c r="O51" s="22" t="s">
        <v>182</v>
      </c>
      <c r="P51" s="25" t="s">
        <v>7</v>
      </c>
      <c r="Q51" s="25">
        <v>0</v>
      </c>
      <c r="R51" s="27" t="s">
        <v>77</v>
      </c>
      <c r="S51" s="25" t="s">
        <v>78</v>
      </c>
    </row>
    <row r="52" spans="1:19" s="22" customFormat="1" ht="26" x14ac:dyDescent="0.3">
      <c r="A52" s="92" t="s">
        <v>408</v>
      </c>
      <c r="B52" s="41" t="s">
        <v>527</v>
      </c>
      <c r="C52" s="22" t="s">
        <v>121</v>
      </c>
      <c r="D52" s="25" t="s">
        <v>2</v>
      </c>
      <c r="E52" s="22" t="s">
        <v>269</v>
      </c>
      <c r="F52" s="22" t="s">
        <v>500</v>
      </c>
      <c r="G52" s="39">
        <v>102289506</v>
      </c>
      <c r="H52" s="22" t="s">
        <v>123</v>
      </c>
      <c r="I52" s="22" t="s">
        <v>124</v>
      </c>
      <c r="J52" s="22">
        <v>334</v>
      </c>
      <c r="K52" s="22" t="s">
        <v>158</v>
      </c>
      <c r="L52" s="73" t="s">
        <v>165</v>
      </c>
      <c r="M52" s="22" t="s">
        <v>185</v>
      </c>
      <c r="N52" s="22" t="s">
        <v>354</v>
      </c>
      <c r="O52" s="22" t="s">
        <v>182</v>
      </c>
      <c r="P52" s="25" t="s">
        <v>7</v>
      </c>
      <c r="Q52" s="25">
        <v>0</v>
      </c>
      <c r="R52" s="27" t="s">
        <v>77</v>
      </c>
      <c r="S52" s="25" t="s">
        <v>78</v>
      </c>
    </row>
    <row r="53" spans="1:19" s="22" customFormat="1" ht="13" x14ac:dyDescent="0.3">
      <c r="A53" s="23" t="s">
        <v>409</v>
      </c>
      <c r="B53" s="41" t="s">
        <v>272</v>
      </c>
      <c r="C53" s="22" t="s">
        <v>121</v>
      </c>
      <c r="D53" s="25" t="s">
        <v>2</v>
      </c>
      <c r="E53" s="22" t="s">
        <v>269</v>
      </c>
      <c r="F53" s="22" t="s">
        <v>500</v>
      </c>
      <c r="G53" s="96">
        <v>94257000</v>
      </c>
      <c r="H53" s="22" t="s">
        <v>123</v>
      </c>
      <c r="I53" s="22" t="s">
        <v>124</v>
      </c>
      <c r="J53" s="22">
        <v>365</v>
      </c>
      <c r="K53" s="22" t="s">
        <v>140</v>
      </c>
      <c r="L53" s="22" t="s">
        <v>174</v>
      </c>
      <c r="M53" s="22" t="s">
        <v>227</v>
      </c>
      <c r="N53" s="22" t="s">
        <v>354</v>
      </c>
      <c r="O53" s="22" t="s">
        <v>182</v>
      </c>
      <c r="P53" s="25" t="s">
        <v>0</v>
      </c>
      <c r="Q53" s="25">
        <v>0</v>
      </c>
      <c r="R53" s="27" t="s">
        <v>77</v>
      </c>
      <c r="S53" s="25" t="s">
        <v>78</v>
      </c>
    </row>
    <row r="54" spans="1:19" s="22" customFormat="1" ht="13" x14ac:dyDescent="0.3">
      <c r="A54" s="23" t="s">
        <v>410</v>
      </c>
      <c r="B54" s="46" t="s">
        <v>273</v>
      </c>
      <c r="C54" s="22" t="s">
        <v>121</v>
      </c>
      <c r="D54" s="42" t="s">
        <v>2</v>
      </c>
      <c r="E54" s="22" t="s">
        <v>269</v>
      </c>
      <c r="F54" s="44" t="s">
        <v>500</v>
      </c>
      <c r="G54" s="43">
        <v>370393916</v>
      </c>
      <c r="H54" s="22" t="s">
        <v>123</v>
      </c>
      <c r="I54" s="44" t="s">
        <v>124</v>
      </c>
      <c r="J54" s="44">
        <v>365</v>
      </c>
      <c r="K54" s="44" t="s">
        <v>138</v>
      </c>
      <c r="L54" s="22" t="s">
        <v>174</v>
      </c>
      <c r="M54" s="22" t="s">
        <v>227</v>
      </c>
      <c r="N54" s="22" t="s">
        <v>354</v>
      </c>
      <c r="O54" s="22" t="s">
        <v>182</v>
      </c>
      <c r="P54" s="25" t="s">
        <v>0</v>
      </c>
      <c r="Q54" s="25">
        <v>0</v>
      </c>
      <c r="R54" s="27" t="s">
        <v>77</v>
      </c>
      <c r="S54" s="25" t="s">
        <v>78</v>
      </c>
    </row>
    <row r="55" spans="1:19" s="22" customFormat="1" ht="26" x14ac:dyDescent="0.3">
      <c r="A55" s="92" t="s">
        <v>411</v>
      </c>
      <c r="B55" s="41" t="s">
        <v>540</v>
      </c>
      <c r="C55" s="22" t="s">
        <v>121</v>
      </c>
      <c r="D55" s="25" t="s">
        <v>3</v>
      </c>
      <c r="E55" s="22" t="s">
        <v>269</v>
      </c>
      <c r="F55" s="22" t="s">
        <v>500</v>
      </c>
      <c r="G55" s="39">
        <v>187745980</v>
      </c>
      <c r="H55" s="22" t="s">
        <v>123</v>
      </c>
      <c r="I55" s="22" t="s">
        <v>124</v>
      </c>
      <c r="J55" s="22">
        <v>351</v>
      </c>
      <c r="K55" s="22" t="s">
        <v>158</v>
      </c>
      <c r="L55" s="73" t="s">
        <v>165</v>
      </c>
      <c r="M55" s="22" t="s">
        <v>274</v>
      </c>
      <c r="N55" s="22" t="s">
        <v>354</v>
      </c>
      <c r="O55" s="22" t="s">
        <v>182</v>
      </c>
      <c r="P55" s="25" t="s">
        <v>7</v>
      </c>
      <c r="Q55" s="25">
        <v>0</v>
      </c>
      <c r="R55" s="27" t="s">
        <v>77</v>
      </c>
      <c r="S55" s="25" t="s">
        <v>78</v>
      </c>
    </row>
    <row r="56" spans="1:19" s="22" customFormat="1" ht="65" x14ac:dyDescent="0.3">
      <c r="A56" s="92" t="s">
        <v>412</v>
      </c>
      <c r="B56" s="41" t="s">
        <v>541</v>
      </c>
      <c r="C56" s="22" t="s">
        <v>121</v>
      </c>
      <c r="D56" s="25" t="s">
        <v>3</v>
      </c>
      <c r="E56" s="22" t="s">
        <v>269</v>
      </c>
      <c r="F56" s="22" t="s">
        <v>500</v>
      </c>
      <c r="G56" s="39">
        <v>22579200</v>
      </c>
      <c r="H56" s="22" t="s">
        <v>123</v>
      </c>
      <c r="I56" s="22" t="s">
        <v>124</v>
      </c>
      <c r="J56" s="22">
        <v>351</v>
      </c>
      <c r="K56" s="22" t="s">
        <v>158</v>
      </c>
      <c r="L56" s="73" t="s">
        <v>165</v>
      </c>
      <c r="M56" s="22" t="s">
        <v>274</v>
      </c>
      <c r="N56" s="22" t="s">
        <v>354</v>
      </c>
      <c r="O56" s="22" t="s">
        <v>182</v>
      </c>
      <c r="P56" s="25" t="s">
        <v>0</v>
      </c>
      <c r="Q56" s="25">
        <v>0</v>
      </c>
      <c r="R56" s="27" t="s">
        <v>77</v>
      </c>
      <c r="S56" s="25" t="s">
        <v>78</v>
      </c>
    </row>
    <row r="57" spans="1:19" s="22" customFormat="1" ht="39" x14ac:dyDescent="0.3">
      <c r="A57" s="23" t="s">
        <v>413</v>
      </c>
      <c r="B57" s="41" t="s">
        <v>275</v>
      </c>
      <c r="C57" s="22" t="s">
        <v>121</v>
      </c>
      <c r="D57" s="25" t="s">
        <v>3</v>
      </c>
      <c r="E57" s="22" t="s">
        <v>269</v>
      </c>
      <c r="F57" s="22" t="s">
        <v>500</v>
      </c>
      <c r="G57" s="39">
        <v>975306066</v>
      </c>
      <c r="H57" s="22" t="s">
        <v>123</v>
      </c>
      <c r="I57" s="22" t="s">
        <v>124</v>
      </c>
      <c r="J57" s="22">
        <v>365</v>
      </c>
      <c r="K57" s="22" t="s">
        <v>131</v>
      </c>
      <c r="L57" s="22" t="s">
        <v>145</v>
      </c>
      <c r="M57" s="22" t="s">
        <v>276</v>
      </c>
      <c r="N57" s="22" t="s">
        <v>354</v>
      </c>
      <c r="O57" s="22" t="s">
        <v>277</v>
      </c>
      <c r="P57" s="25" t="s">
        <v>7</v>
      </c>
      <c r="Q57" s="25" t="s">
        <v>106</v>
      </c>
      <c r="R57" s="27" t="s">
        <v>77</v>
      </c>
      <c r="S57" s="25" t="s">
        <v>78</v>
      </c>
    </row>
    <row r="58" spans="1:19" s="22" customFormat="1" ht="39" x14ac:dyDescent="0.3">
      <c r="A58" s="23" t="s">
        <v>414</v>
      </c>
      <c r="B58" s="41" t="s">
        <v>278</v>
      </c>
      <c r="C58" s="22" t="s">
        <v>121</v>
      </c>
      <c r="D58" s="25" t="s">
        <v>2</v>
      </c>
      <c r="E58" s="22" t="s">
        <v>269</v>
      </c>
      <c r="F58" s="22" t="s">
        <v>500</v>
      </c>
      <c r="G58" s="39">
        <v>582469237</v>
      </c>
      <c r="H58" s="22" t="s">
        <v>123</v>
      </c>
      <c r="I58" s="22" t="s">
        <v>124</v>
      </c>
      <c r="J58" s="22">
        <v>1096</v>
      </c>
      <c r="K58" s="22" t="s">
        <v>131</v>
      </c>
      <c r="L58" s="22" t="s">
        <v>144</v>
      </c>
      <c r="M58" s="22" t="s">
        <v>279</v>
      </c>
      <c r="N58" s="22" t="s">
        <v>354</v>
      </c>
      <c r="O58" s="22" t="s">
        <v>277</v>
      </c>
      <c r="P58" s="25" t="s">
        <v>7</v>
      </c>
      <c r="Q58" s="25" t="s">
        <v>107</v>
      </c>
      <c r="R58" s="27" t="s">
        <v>77</v>
      </c>
      <c r="S58" s="25" t="s">
        <v>78</v>
      </c>
    </row>
    <row r="59" spans="1:19" s="22" customFormat="1" ht="39" x14ac:dyDescent="0.3">
      <c r="A59" s="92" t="s">
        <v>415</v>
      </c>
      <c r="B59" s="41" t="s">
        <v>542</v>
      </c>
      <c r="C59" s="22" t="s">
        <v>121</v>
      </c>
      <c r="D59" s="25" t="s">
        <v>3</v>
      </c>
      <c r="E59" s="22" t="s">
        <v>269</v>
      </c>
      <c r="F59" s="22" t="s">
        <v>500</v>
      </c>
      <c r="G59" s="39">
        <v>189370042</v>
      </c>
      <c r="H59" s="22" t="s">
        <v>123</v>
      </c>
      <c r="I59" s="22" t="s">
        <v>124</v>
      </c>
      <c r="J59" s="22">
        <v>273</v>
      </c>
      <c r="K59" s="22" t="s">
        <v>158</v>
      </c>
      <c r="L59" s="73" t="s">
        <v>144</v>
      </c>
      <c r="M59" s="22" t="s">
        <v>166</v>
      </c>
      <c r="N59" s="22" t="s">
        <v>354</v>
      </c>
      <c r="O59" s="22" t="s">
        <v>277</v>
      </c>
      <c r="P59" s="25" t="s">
        <v>7</v>
      </c>
      <c r="Q59" s="25" t="s">
        <v>108</v>
      </c>
      <c r="R59" s="27" t="s">
        <v>77</v>
      </c>
      <c r="S59" s="25" t="s">
        <v>78</v>
      </c>
    </row>
    <row r="60" spans="1:19" s="32" customFormat="1" ht="13" x14ac:dyDescent="0.3">
      <c r="B60" s="51" t="s">
        <v>281</v>
      </c>
      <c r="C60" s="32" t="s">
        <v>121</v>
      </c>
      <c r="D60" s="25" t="s">
        <v>8</v>
      </c>
      <c r="E60" s="32" t="s">
        <v>269</v>
      </c>
      <c r="F60" s="22" t="s">
        <v>500</v>
      </c>
      <c r="G60" s="48">
        <v>3798602059</v>
      </c>
      <c r="H60" s="32" t="s">
        <v>123</v>
      </c>
      <c r="I60" s="32" t="s">
        <v>124</v>
      </c>
      <c r="J60" s="32">
        <v>1096</v>
      </c>
      <c r="K60" s="32" t="s">
        <v>129</v>
      </c>
      <c r="L60" s="32" t="s">
        <v>144</v>
      </c>
      <c r="M60" s="32" t="s">
        <v>282</v>
      </c>
      <c r="N60" s="32" t="s">
        <v>354</v>
      </c>
      <c r="O60" s="32" t="s">
        <v>277</v>
      </c>
      <c r="P60" s="34" t="s">
        <v>7</v>
      </c>
      <c r="Q60" s="34" t="s">
        <v>109</v>
      </c>
      <c r="R60" s="35" t="s">
        <v>77</v>
      </c>
      <c r="S60" s="34" t="s">
        <v>78</v>
      </c>
    </row>
    <row r="61" spans="1:19" s="22" customFormat="1" ht="26" x14ac:dyDescent="0.3">
      <c r="A61" s="22" t="s">
        <v>481</v>
      </c>
      <c r="B61" s="41" t="s">
        <v>283</v>
      </c>
      <c r="C61" s="22" t="s">
        <v>121</v>
      </c>
      <c r="D61" s="25" t="s">
        <v>2</v>
      </c>
      <c r="E61" s="22" t="s">
        <v>269</v>
      </c>
      <c r="F61" s="22" t="s">
        <v>500</v>
      </c>
      <c r="G61" s="39">
        <v>433095558</v>
      </c>
      <c r="H61" s="22" t="s">
        <v>1</v>
      </c>
      <c r="I61" s="22" t="s">
        <v>124</v>
      </c>
      <c r="J61" s="22">
        <v>1096</v>
      </c>
      <c r="K61" s="22" t="s">
        <v>159</v>
      </c>
      <c r="L61" s="22" t="s">
        <v>144</v>
      </c>
      <c r="M61" s="22" t="s">
        <v>480</v>
      </c>
      <c r="N61" s="22" t="s">
        <v>354</v>
      </c>
      <c r="O61" s="22" t="s">
        <v>277</v>
      </c>
      <c r="P61" s="25" t="s">
        <v>7</v>
      </c>
      <c r="Q61" s="25"/>
      <c r="R61" s="27" t="s">
        <v>77</v>
      </c>
      <c r="S61" s="25" t="s">
        <v>78</v>
      </c>
    </row>
    <row r="62" spans="1:19" s="22" customFormat="1" ht="26" x14ac:dyDescent="0.3">
      <c r="A62" s="23" t="s">
        <v>416</v>
      </c>
      <c r="B62" s="60" t="s">
        <v>284</v>
      </c>
      <c r="C62" s="22" t="s">
        <v>121</v>
      </c>
      <c r="D62" s="25" t="s">
        <v>2</v>
      </c>
      <c r="E62" s="22" t="s">
        <v>269</v>
      </c>
      <c r="F62" s="22" t="s">
        <v>500</v>
      </c>
      <c r="G62" s="39">
        <v>2104000000</v>
      </c>
      <c r="H62" s="22" t="s">
        <v>123</v>
      </c>
      <c r="I62" s="22" t="s">
        <v>124</v>
      </c>
      <c r="J62" s="22">
        <v>1096</v>
      </c>
      <c r="K62" s="22" t="s">
        <v>131</v>
      </c>
      <c r="L62" s="22" t="s">
        <v>144</v>
      </c>
      <c r="M62" s="22" t="s">
        <v>279</v>
      </c>
      <c r="N62" s="22" t="s">
        <v>354</v>
      </c>
      <c r="O62" s="22" t="s">
        <v>277</v>
      </c>
      <c r="P62" s="25" t="s">
        <v>7</v>
      </c>
      <c r="Q62" s="25" t="s">
        <v>110</v>
      </c>
      <c r="R62" s="27" t="s">
        <v>77</v>
      </c>
      <c r="S62" s="25" t="s">
        <v>78</v>
      </c>
    </row>
    <row r="63" spans="1:19" s="22" customFormat="1" ht="13" x14ac:dyDescent="0.3">
      <c r="A63" s="23" t="s">
        <v>417</v>
      </c>
      <c r="B63" s="41" t="s">
        <v>285</v>
      </c>
      <c r="C63" s="22" t="s">
        <v>121</v>
      </c>
      <c r="D63" s="25" t="s">
        <v>2</v>
      </c>
      <c r="E63" s="22" t="s">
        <v>269</v>
      </c>
      <c r="F63" s="22" t="s">
        <v>500</v>
      </c>
      <c r="G63" s="96">
        <v>227731092</v>
      </c>
      <c r="H63" s="22" t="s">
        <v>123</v>
      </c>
      <c r="I63" s="22" t="s">
        <v>124</v>
      </c>
      <c r="J63" s="22">
        <v>365</v>
      </c>
      <c r="K63" s="22" t="s">
        <v>133</v>
      </c>
      <c r="L63" s="22" t="s">
        <v>144</v>
      </c>
      <c r="M63" s="22" t="s">
        <v>286</v>
      </c>
      <c r="N63" s="22" t="s">
        <v>354</v>
      </c>
      <c r="O63" s="22" t="s">
        <v>277</v>
      </c>
      <c r="P63" s="25" t="s">
        <v>10</v>
      </c>
      <c r="Q63" s="25">
        <v>0</v>
      </c>
      <c r="R63" s="27" t="s">
        <v>77</v>
      </c>
      <c r="S63" s="25" t="s">
        <v>78</v>
      </c>
    </row>
    <row r="64" spans="1:19" s="22" customFormat="1" ht="26" x14ac:dyDescent="0.3">
      <c r="A64" s="23" t="s">
        <v>418</v>
      </c>
      <c r="B64" s="41" t="s">
        <v>287</v>
      </c>
      <c r="C64" s="22" t="s">
        <v>121</v>
      </c>
      <c r="D64" s="25" t="s">
        <v>2</v>
      </c>
      <c r="E64" s="22" t="s">
        <v>269</v>
      </c>
      <c r="F64" s="22" t="s">
        <v>500</v>
      </c>
      <c r="G64" s="96">
        <v>231000000</v>
      </c>
      <c r="H64" s="22" t="s">
        <v>123</v>
      </c>
      <c r="I64" s="22" t="s">
        <v>124</v>
      </c>
      <c r="J64" s="22">
        <v>365</v>
      </c>
      <c r="K64" s="22" t="s">
        <v>133</v>
      </c>
      <c r="L64" s="22" t="s">
        <v>144</v>
      </c>
      <c r="M64" s="22" t="s">
        <v>167</v>
      </c>
      <c r="N64" s="22" t="s">
        <v>354</v>
      </c>
      <c r="O64" s="22" t="s">
        <v>277</v>
      </c>
      <c r="P64" s="25" t="s">
        <v>10</v>
      </c>
      <c r="Q64" s="25">
        <v>0</v>
      </c>
      <c r="R64" s="27" t="s">
        <v>77</v>
      </c>
      <c r="S64" s="25" t="s">
        <v>78</v>
      </c>
    </row>
    <row r="65" spans="1:19" s="22" customFormat="1" ht="26" x14ac:dyDescent="0.3">
      <c r="A65" s="23" t="s">
        <v>419</v>
      </c>
      <c r="B65" s="41" t="s">
        <v>288</v>
      </c>
      <c r="C65" s="22" t="s">
        <v>121</v>
      </c>
      <c r="D65" s="25" t="s">
        <v>3</v>
      </c>
      <c r="E65" s="22" t="s">
        <v>289</v>
      </c>
      <c r="F65" s="22" t="s">
        <v>501</v>
      </c>
      <c r="G65" s="39">
        <v>1933633941</v>
      </c>
      <c r="H65" s="22" t="s">
        <v>123</v>
      </c>
      <c r="I65" s="22" t="s">
        <v>125</v>
      </c>
      <c r="J65" s="22">
        <v>365</v>
      </c>
      <c r="K65" s="44" t="s">
        <v>131</v>
      </c>
      <c r="L65" s="22" t="s">
        <v>146</v>
      </c>
      <c r="M65" s="22" t="s">
        <v>161</v>
      </c>
      <c r="N65" s="22" t="s">
        <v>354</v>
      </c>
      <c r="O65" s="22" t="s">
        <v>235</v>
      </c>
      <c r="P65" s="25" t="s">
        <v>7</v>
      </c>
      <c r="Q65" s="25" t="s">
        <v>111</v>
      </c>
      <c r="R65" s="27" t="s">
        <v>77</v>
      </c>
      <c r="S65" s="25" t="s">
        <v>78</v>
      </c>
    </row>
    <row r="66" spans="1:19" s="22" customFormat="1" ht="52" x14ac:dyDescent="0.3">
      <c r="A66" s="23" t="s">
        <v>420</v>
      </c>
      <c r="B66" s="41" t="s">
        <v>290</v>
      </c>
      <c r="C66" s="22" t="s">
        <v>121</v>
      </c>
      <c r="D66" s="25" t="s">
        <v>2</v>
      </c>
      <c r="E66" s="22" t="s">
        <v>289</v>
      </c>
      <c r="F66" s="22" t="s">
        <v>501</v>
      </c>
      <c r="G66" s="39">
        <v>1523783124</v>
      </c>
      <c r="H66" s="22" t="s">
        <v>123</v>
      </c>
      <c r="I66" s="22" t="s">
        <v>125</v>
      </c>
      <c r="J66" s="22">
        <v>480</v>
      </c>
      <c r="K66" s="22" t="s">
        <v>134</v>
      </c>
      <c r="L66" s="22" t="s">
        <v>146</v>
      </c>
      <c r="M66" s="22" t="s">
        <v>161</v>
      </c>
      <c r="N66" s="22" t="s">
        <v>354</v>
      </c>
      <c r="O66" s="22" t="s">
        <v>235</v>
      </c>
      <c r="P66" s="25" t="s">
        <v>0</v>
      </c>
      <c r="Q66" s="25">
        <v>0</v>
      </c>
      <c r="R66" s="27" t="s">
        <v>77</v>
      </c>
      <c r="S66" s="25" t="s">
        <v>78</v>
      </c>
    </row>
    <row r="67" spans="1:19" s="22" customFormat="1" ht="13" x14ac:dyDescent="0.3">
      <c r="A67" s="23" t="s">
        <v>421</v>
      </c>
      <c r="B67" s="41" t="s">
        <v>291</v>
      </c>
      <c r="C67" s="22" t="s">
        <v>121</v>
      </c>
      <c r="D67" s="25" t="s">
        <v>2</v>
      </c>
      <c r="E67" s="22" t="s">
        <v>289</v>
      </c>
      <c r="F67" s="22" t="s">
        <v>501</v>
      </c>
      <c r="G67" s="39">
        <v>2172627184</v>
      </c>
      <c r="H67" s="22" t="s">
        <v>123</v>
      </c>
      <c r="I67" s="22" t="s">
        <v>125</v>
      </c>
      <c r="J67" s="22">
        <v>720</v>
      </c>
      <c r="K67" s="22" t="s">
        <v>134</v>
      </c>
      <c r="L67" s="22" t="s">
        <v>146</v>
      </c>
      <c r="M67" s="22" t="s">
        <v>161</v>
      </c>
      <c r="N67" s="22" t="s">
        <v>354</v>
      </c>
      <c r="O67" s="22" t="s">
        <v>235</v>
      </c>
      <c r="P67" s="25" t="s">
        <v>0</v>
      </c>
      <c r="Q67" s="25">
        <v>0</v>
      </c>
      <c r="R67" s="27" t="s">
        <v>77</v>
      </c>
      <c r="S67" s="25" t="s">
        <v>78</v>
      </c>
    </row>
    <row r="68" spans="1:19" s="22" customFormat="1" ht="39" x14ac:dyDescent="0.3">
      <c r="A68" s="22" t="s">
        <v>422</v>
      </c>
      <c r="B68" s="41" t="s">
        <v>292</v>
      </c>
      <c r="C68" s="22" t="s">
        <v>121</v>
      </c>
      <c r="D68" s="25" t="s">
        <v>3</v>
      </c>
      <c r="E68" s="22" t="s">
        <v>289</v>
      </c>
      <c r="F68" s="22" t="s">
        <v>501</v>
      </c>
      <c r="G68" s="39">
        <v>24368639065</v>
      </c>
      <c r="H68" s="22" t="s">
        <v>123</v>
      </c>
      <c r="I68" s="22" t="s">
        <v>125</v>
      </c>
      <c r="J68" s="22">
        <v>480</v>
      </c>
      <c r="K68" s="22" t="s">
        <v>134</v>
      </c>
      <c r="L68" s="22" t="s">
        <v>147</v>
      </c>
      <c r="M68" s="22" t="s">
        <v>154</v>
      </c>
      <c r="N68" s="22" t="s">
        <v>354</v>
      </c>
      <c r="O68" s="22" t="s">
        <v>235</v>
      </c>
      <c r="P68" s="25" t="s">
        <v>7</v>
      </c>
      <c r="Q68" s="25" t="s">
        <v>112</v>
      </c>
      <c r="R68" s="27" t="s">
        <v>77</v>
      </c>
      <c r="S68" s="25" t="s">
        <v>78</v>
      </c>
    </row>
    <row r="69" spans="1:19" s="22" customFormat="1" ht="39" x14ac:dyDescent="0.3">
      <c r="A69" s="22" t="s">
        <v>423</v>
      </c>
      <c r="B69" s="41" t="s">
        <v>293</v>
      </c>
      <c r="C69" s="22" t="s">
        <v>121</v>
      </c>
      <c r="D69" s="25" t="s">
        <v>2</v>
      </c>
      <c r="E69" s="22" t="s">
        <v>289</v>
      </c>
      <c r="F69" s="22" t="s">
        <v>501</v>
      </c>
      <c r="G69" s="39">
        <v>3584256213</v>
      </c>
      <c r="H69" s="22" t="s">
        <v>123</v>
      </c>
      <c r="I69" s="22" t="s">
        <v>124</v>
      </c>
      <c r="J69" s="22">
        <v>720</v>
      </c>
      <c r="K69" s="22" t="s">
        <v>139</v>
      </c>
      <c r="L69" s="22" t="s">
        <v>151</v>
      </c>
      <c r="M69" s="22" t="s">
        <v>169</v>
      </c>
      <c r="N69" s="22" t="s">
        <v>354</v>
      </c>
      <c r="O69" s="22" t="s">
        <v>235</v>
      </c>
      <c r="P69" s="25" t="s">
        <v>0</v>
      </c>
      <c r="Q69" s="25">
        <v>0</v>
      </c>
      <c r="R69" s="27" t="s">
        <v>77</v>
      </c>
      <c r="S69" s="25" t="s">
        <v>78</v>
      </c>
    </row>
    <row r="70" spans="1:19" s="22" customFormat="1" ht="26" x14ac:dyDescent="0.3">
      <c r="A70" s="22" t="s">
        <v>424</v>
      </c>
      <c r="B70" s="41" t="s">
        <v>294</v>
      </c>
      <c r="C70" s="22" t="s">
        <v>121</v>
      </c>
      <c r="D70" s="25" t="s">
        <v>2</v>
      </c>
      <c r="E70" s="22" t="s">
        <v>289</v>
      </c>
      <c r="F70" s="22" t="s">
        <v>501</v>
      </c>
      <c r="G70" s="39">
        <v>2511917715</v>
      </c>
      <c r="H70" s="22" t="s">
        <v>123</v>
      </c>
      <c r="I70" s="22" t="s">
        <v>124</v>
      </c>
      <c r="J70" s="22">
        <v>720</v>
      </c>
      <c r="K70" s="22" t="s">
        <v>139</v>
      </c>
      <c r="L70" s="22" t="s">
        <v>171</v>
      </c>
      <c r="M70" s="22" t="s">
        <v>169</v>
      </c>
      <c r="N70" s="22" t="s">
        <v>354</v>
      </c>
      <c r="O70" s="22" t="s">
        <v>235</v>
      </c>
      <c r="P70" s="25" t="s">
        <v>0</v>
      </c>
      <c r="Q70" s="25">
        <v>0</v>
      </c>
      <c r="R70" s="27" t="s">
        <v>77</v>
      </c>
      <c r="S70" s="25" t="s">
        <v>78</v>
      </c>
    </row>
    <row r="71" spans="1:19" s="22" customFormat="1" ht="39" x14ac:dyDescent="0.3">
      <c r="A71" s="22" t="s">
        <v>425</v>
      </c>
      <c r="B71" s="41" t="s">
        <v>295</v>
      </c>
      <c r="C71" s="22" t="s">
        <v>121</v>
      </c>
      <c r="D71" s="25" t="s">
        <v>2</v>
      </c>
      <c r="E71" s="22" t="s">
        <v>289</v>
      </c>
      <c r="F71" s="22" t="s">
        <v>501</v>
      </c>
      <c r="G71" s="39">
        <v>86061900</v>
      </c>
      <c r="H71" s="22" t="s">
        <v>123</v>
      </c>
      <c r="I71" s="22" t="s">
        <v>124</v>
      </c>
      <c r="J71" s="22">
        <v>360</v>
      </c>
      <c r="K71" s="22" t="s">
        <v>131</v>
      </c>
      <c r="L71" s="22" t="s">
        <v>152</v>
      </c>
      <c r="M71" s="22" t="s">
        <v>169</v>
      </c>
      <c r="N71" s="22" t="s">
        <v>354</v>
      </c>
      <c r="O71" s="22" t="s">
        <v>235</v>
      </c>
      <c r="P71" s="25" t="s">
        <v>7</v>
      </c>
      <c r="Q71" s="25">
        <v>0</v>
      </c>
      <c r="R71" s="27" t="s">
        <v>77</v>
      </c>
      <c r="S71" s="25" t="s">
        <v>78</v>
      </c>
    </row>
    <row r="72" spans="1:19" s="22" customFormat="1" ht="52" x14ac:dyDescent="0.3">
      <c r="A72" s="22" t="s">
        <v>478</v>
      </c>
      <c r="B72" s="41" t="s">
        <v>296</v>
      </c>
      <c r="C72" s="22" t="s">
        <v>121</v>
      </c>
      <c r="D72" s="42" t="s">
        <v>2</v>
      </c>
      <c r="E72" s="22" t="s">
        <v>289</v>
      </c>
      <c r="F72" s="22" t="s">
        <v>501</v>
      </c>
      <c r="G72" s="39">
        <v>27035367577</v>
      </c>
      <c r="H72" s="22" t="s">
        <v>1</v>
      </c>
      <c r="I72" s="22" t="s">
        <v>125</v>
      </c>
      <c r="J72" s="22">
        <v>720</v>
      </c>
      <c r="K72" s="22" t="s">
        <v>130</v>
      </c>
      <c r="L72" s="22" t="s">
        <v>297</v>
      </c>
      <c r="M72" s="22" t="s">
        <v>474</v>
      </c>
      <c r="N72" s="22" t="s">
        <v>354</v>
      </c>
      <c r="O72" s="22" t="s">
        <v>235</v>
      </c>
      <c r="P72" s="25" t="s">
        <v>7</v>
      </c>
      <c r="Q72" s="25" t="s">
        <v>113</v>
      </c>
      <c r="R72" s="27" t="s">
        <v>77</v>
      </c>
      <c r="S72" s="25" t="s">
        <v>78</v>
      </c>
    </row>
    <row r="73" spans="1:19" s="22" customFormat="1" ht="26" x14ac:dyDescent="0.3">
      <c r="A73" s="22" t="s">
        <v>426</v>
      </c>
      <c r="B73" s="41" t="s">
        <v>298</v>
      </c>
      <c r="C73" s="22" t="s">
        <v>121</v>
      </c>
      <c r="D73" s="25" t="s">
        <v>2</v>
      </c>
      <c r="E73" s="22" t="s">
        <v>289</v>
      </c>
      <c r="F73" s="22" t="s">
        <v>501</v>
      </c>
      <c r="G73" s="39">
        <v>13326561381</v>
      </c>
      <c r="H73" s="22" t="s">
        <v>123</v>
      </c>
      <c r="I73" s="22" t="s">
        <v>125</v>
      </c>
      <c r="J73" s="22">
        <v>720</v>
      </c>
      <c r="K73" s="22" t="s">
        <v>139</v>
      </c>
      <c r="L73" s="22" t="s">
        <v>297</v>
      </c>
      <c r="M73" s="22" t="s">
        <v>177</v>
      </c>
      <c r="N73" s="22" t="s">
        <v>354</v>
      </c>
      <c r="O73" s="22" t="s">
        <v>235</v>
      </c>
      <c r="P73" s="25" t="s">
        <v>0</v>
      </c>
      <c r="Q73" s="25">
        <v>0</v>
      </c>
      <c r="R73" s="27" t="s">
        <v>77</v>
      </c>
      <c r="S73" s="25" t="s">
        <v>78</v>
      </c>
    </row>
    <row r="74" spans="1:19" s="22" customFormat="1" ht="13" x14ac:dyDescent="0.3">
      <c r="A74" s="22" t="s">
        <v>427</v>
      </c>
      <c r="B74" s="41" t="s">
        <v>507</v>
      </c>
      <c r="C74" s="22" t="s">
        <v>121</v>
      </c>
      <c r="D74" s="25" t="s">
        <v>2</v>
      </c>
      <c r="E74" s="22" t="s">
        <v>289</v>
      </c>
      <c r="F74" s="22" t="s">
        <v>501</v>
      </c>
      <c r="G74" s="39">
        <f>772196779+157219264</f>
        <v>929416043</v>
      </c>
      <c r="H74" s="22" t="s">
        <v>123</v>
      </c>
      <c r="I74" s="22" t="s">
        <v>509</v>
      </c>
      <c r="J74" s="22">
        <v>180</v>
      </c>
      <c r="K74" s="22" t="s">
        <v>130</v>
      </c>
      <c r="L74" s="22" t="s">
        <v>178</v>
      </c>
      <c r="M74" s="22" t="s">
        <v>299</v>
      </c>
      <c r="N74" s="22" t="s">
        <v>354</v>
      </c>
      <c r="O74" s="22" t="s">
        <v>235</v>
      </c>
      <c r="P74" s="25" t="s">
        <v>0</v>
      </c>
      <c r="Q74" s="25">
        <v>0</v>
      </c>
      <c r="R74" s="27" t="s">
        <v>77</v>
      </c>
      <c r="S74" s="25" t="s">
        <v>78</v>
      </c>
    </row>
    <row r="75" spans="1:19" s="22" customFormat="1" ht="13" x14ac:dyDescent="0.3">
      <c r="A75" s="22" t="s">
        <v>428</v>
      </c>
      <c r="B75" s="41" t="s">
        <v>508</v>
      </c>
      <c r="C75" s="22" t="s">
        <v>121</v>
      </c>
      <c r="D75" s="25" t="s">
        <v>2</v>
      </c>
      <c r="E75" s="22" t="s">
        <v>289</v>
      </c>
      <c r="F75" s="22" t="s">
        <v>501</v>
      </c>
      <c r="G75" s="39">
        <f>1050362034+213853710</f>
        <v>1264215744</v>
      </c>
      <c r="H75" s="22" t="s">
        <v>123</v>
      </c>
      <c r="I75" s="22" t="s">
        <v>509</v>
      </c>
      <c r="J75" s="22">
        <v>180</v>
      </c>
      <c r="K75" s="22" t="s">
        <v>130</v>
      </c>
      <c r="L75" s="22" t="s">
        <v>178</v>
      </c>
      <c r="M75" s="22" t="s">
        <v>300</v>
      </c>
      <c r="N75" s="22" t="s">
        <v>354</v>
      </c>
      <c r="O75" s="22" t="s">
        <v>235</v>
      </c>
      <c r="P75" s="25" t="s">
        <v>0</v>
      </c>
      <c r="Q75" s="25">
        <v>0</v>
      </c>
      <c r="R75" s="27" t="s">
        <v>77</v>
      </c>
      <c r="S75" s="25" t="s">
        <v>78</v>
      </c>
    </row>
    <row r="76" spans="1:19" s="22" customFormat="1" ht="13" x14ac:dyDescent="0.3">
      <c r="A76" s="22" t="s">
        <v>429</v>
      </c>
      <c r="B76" s="46" t="s">
        <v>301</v>
      </c>
      <c r="C76" s="22" t="s">
        <v>121</v>
      </c>
      <c r="D76" s="25" t="s">
        <v>2</v>
      </c>
      <c r="E76" s="22" t="s">
        <v>289</v>
      </c>
      <c r="F76" s="22" t="s">
        <v>501</v>
      </c>
      <c r="G76" s="43"/>
      <c r="H76" s="22" t="s">
        <v>123</v>
      </c>
      <c r="I76" s="22" t="s">
        <v>125</v>
      </c>
      <c r="J76" s="22">
        <v>720</v>
      </c>
      <c r="K76" s="22" t="s">
        <v>131</v>
      </c>
      <c r="L76" s="22" t="s">
        <v>146</v>
      </c>
      <c r="M76" s="22" t="s">
        <v>161</v>
      </c>
      <c r="N76" s="22" t="s">
        <v>354</v>
      </c>
      <c r="O76" s="22" t="s">
        <v>235</v>
      </c>
      <c r="P76" s="25" t="s">
        <v>7</v>
      </c>
      <c r="Q76" s="25">
        <v>0</v>
      </c>
      <c r="R76" s="27" t="s">
        <v>77</v>
      </c>
      <c r="S76" s="25" t="s">
        <v>78</v>
      </c>
    </row>
    <row r="77" spans="1:19" s="22" customFormat="1" ht="13" x14ac:dyDescent="0.3">
      <c r="A77" s="22" t="s">
        <v>430</v>
      </c>
      <c r="B77" s="46" t="s">
        <v>302</v>
      </c>
      <c r="C77" s="22" t="s">
        <v>121</v>
      </c>
      <c r="D77" s="25" t="s">
        <v>2</v>
      </c>
      <c r="E77" s="22" t="s">
        <v>289</v>
      </c>
      <c r="F77" s="22" t="s">
        <v>501</v>
      </c>
      <c r="G77" s="43"/>
      <c r="H77" s="22" t="s">
        <v>123</v>
      </c>
      <c r="I77" s="22" t="s">
        <v>125</v>
      </c>
      <c r="J77" s="22">
        <v>720</v>
      </c>
      <c r="K77" s="22" t="s">
        <v>131</v>
      </c>
      <c r="L77" s="22" t="s">
        <v>146</v>
      </c>
      <c r="M77" s="22" t="s">
        <v>161</v>
      </c>
      <c r="N77" s="22" t="s">
        <v>354</v>
      </c>
      <c r="O77" s="22" t="s">
        <v>235</v>
      </c>
      <c r="P77" s="25" t="s">
        <v>7</v>
      </c>
      <c r="Q77" s="25">
        <v>0</v>
      </c>
      <c r="R77" s="27" t="s">
        <v>77</v>
      </c>
      <c r="S77" s="25" t="s">
        <v>78</v>
      </c>
    </row>
    <row r="78" spans="1:19" s="22" customFormat="1" ht="13" x14ac:dyDescent="0.3">
      <c r="A78" s="22" t="s">
        <v>431</v>
      </c>
      <c r="B78" s="41" t="s">
        <v>303</v>
      </c>
      <c r="C78" s="22" t="s">
        <v>121</v>
      </c>
      <c r="D78" s="25" t="s">
        <v>2</v>
      </c>
      <c r="E78" s="22" t="s">
        <v>289</v>
      </c>
      <c r="F78" s="22" t="s">
        <v>501</v>
      </c>
      <c r="G78" s="39">
        <v>614594399</v>
      </c>
      <c r="H78" s="22" t="s">
        <v>123</v>
      </c>
      <c r="I78" s="22" t="s">
        <v>127</v>
      </c>
      <c r="J78" s="22">
        <v>180</v>
      </c>
      <c r="K78" s="22" t="s">
        <v>130</v>
      </c>
      <c r="L78" s="22" t="s">
        <v>178</v>
      </c>
      <c r="M78" s="22" t="s">
        <v>304</v>
      </c>
      <c r="N78" s="22" t="s">
        <v>354</v>
      </c>
      <c r="O78" s="22" t="s">
        <v>235</v>
      </c>
      <c r="P78" s="25" t="s">
        <v>0</v>
      </c>
      <c r="Q78" s="25">
        <v>0</v>
      </c>
      <c r="R78" s="27" t="s">
        <v>77</v>
      </c>
      <c r="S78" s="25" t="s">
        <v>78</v>
      </c>
    </row>
    <row r="79" spans="1:19" s="22" customFormat="1" ht="65" x14ac:dyDescent="0.3">
      <c r="A79" s="20" t="s">
        <v>479</v>
      </c>
      <c r="B79" s="41" t="s">
        <v>305</v>
      </c>
      <c r="C79" s="20" t="s">
        <v>121</v>
      </c>
      <c r="D79" s="25" t="s">
        <v>2</v>
      </c>
      <c r="E79" s="20" t="s">
        <v>306</v>
      </c>
      <c r="F79" s="20" t="s">
        <v>502</v>
      </c>
      <c r="G79" s="40">
        <v>52156355442</v>
      </c>
      <c r="H79" s="20" t="s">
        <v>1</v>
      </c>
      <c r="I79" s="20" t="s">
        <v>124</v>
      </c>
      <c r="J79" s="79">
        <v>365</v>
      </c>
      <c r="K79" s="22" t="s">
        <v>131</v>
      </c>
      <c r="L79" s="22" t="s">
        <v>307</v>
      </c>
      <c r="M79" s="22" t="s">
        <v>308</v>
      </c>
      <c r="N79" s="22" t="s">
        <v>354</v>
      </c>
      <c r="O79" s="22" t="s">
        <v>235</v>
      </c>
      <c r="P79" s="25" t="s">
        <v>7</v>
      </c>
      <c r="Q79" s="25"/>
      <c r="R79" s="27" t="s">
        <v>77</v>
      </c>
      <c r="S79" s="25" t="s">
        <v>78</v>
      </c>
    </row>
    <row r="80" spans="1:19" s="32" customFormat="1" ht="39" x14ac:dyDescent="0.3">
      <c r="A80" s="33"/>
      <c r="B80" s="51" t="s">
        <v>309</v>
      </c>
      <c r="C80" s="33" t="s">
        <v>121</v>
      </c>
      <c r="D80" s="25" t="s">
        <v>2</v>
      </c>
      <c r="E80" s="33" t="s">
        <v>306</v>
      </c>
      <c r="F80" s="20" t="s">
        <v>502</v>
      </c>
      <c r="G80" s="82">
        <v>9937673785</v>
      </c>
      <c r="H80" s="33" t="s">
        <v>123</v>
      </c>
      <c r="I80" s="33" t="s">
        <v>124</v>
      </c>
      <c r="J80" s="80">
        <v>365</v>
      </c>
      <c r="K80" s="32" t="s">
        <v>136</v>
      </c>
      <c r="L80" s="32" t="s">
        <v>307</v>
      </c>
      <c r="M80" s="32" t="s">
        <v>308</v>
      </c>
      <c r="N80" s="32" t="s">
        <v>354</v>
      </c>
      <c r="O80" s="32" t="s">
        <v>235</v>
      </c>
      <c r="P80" s="25" t="s">
        <v>0</v>
      </c>
      <c r="Q80" s="34">
        <v>0</v>
      </c>
      <c r="R80" s="35" t="s">
        <v>77</v>
      </c>
      <c r="S80" s="34" t="s">
        <v>78</v>
      </c>
    </row>
    <row r="81" spans="1:19" s="22" customFormat="1" ht="26" x14ac:dyDescent="0.3">
      <c r="A81" s="20" t="s">
        <v>432</v>
      </c>
      <c r="B81" s="41" t="s">
        <v>310</v>
      </c>
      <c r="C81" s="20" t="s">
        <v>121</v>
      </c>
      <c r="D81" s="25" t="s">
        <v>2</v>
      </c>
      <c r="E81" s="20" t="s">
        <v>306</v>
      </c>
      <c r="F81" s="20" t="s">
        <v>502</v>
      </c>
      <c r="G81" s="40">
        <v>18881062488</v>
      </c>
      <c r="H81" s="20" t="s">
        <v>123</v>
      </c>
      <c r="I81" s="20" t="s">
        <v>124</v>
      </c>
      <c r="J81" s="79">
        <v>365</v>
      </c>
      <c r="K81" s="22" t="s">
        <v>135</v>
      </c>
      <c r="L81" s="22" t="s">
        <v>307</v>
      </c>
      <c r="M81" s="22" t="s">
        <v>168</v>
      </c>
      <c r="N81" s="22" t="s">
        <v>354</v>
      </c>
      <c r="O81" s="22" t="s">
        <v>235</v>
      </c>
      <c r="P81" s="25" t="s">
        <v>10</v>
      </c>
      <c r="Q81" s="25">
        <v>0</v>
      </c>
      <c r="R81" s="27" t="s">
        <v>77</v>
      </c>
      <c r="S81" s="25" t="s">
        <v>78</v>
      </c>
    </row>
    <row r="82" spans="1:19" s="22" customFormat="1" ht="39" x14ac:dyDescent="0.3">
      <c r="A82" s="25" t="s">
        <v>433</v>
      </c>
      <c r="B82" s="41" t="s">
        <v>311</v>
      </c>
      <c r="C82" s="20" t="s">
        <v>121</v>
      </c>
      <c r="D82" s="25" t="s">
        <v>2</v>
      </c>
      <c r="E82" s="20" t="s">
        <v>306</v>
      </c>
      <c r="F82" s="20" t="s">
        <v>502</v>
      </c>
      <c r="G82" s="40">
        <v>1177061908</v>
      </c>
      <c r="H82" s="20" t="s">
        <v>123</v>
      </c>
      <c r="I82" s="20" t="s">
        <v>124</v>
      </c>
      <c r="J82" s="79">
        <v>365</v>
      </c>
      <c r="K82" s="22" t="s">
        <v>129</v>
      </c>
      <c r="L82" s="22" t="s">
        <v>307</v>
      </c>
      <c r="M82" s="22" t="s">
        <v>312</v>
      </c>
      <c r="N82" s="22" t="s">
        <v>354</v>
      </c>
      <c r="O82" s="22" t="s">
        <v>235</v>
      </c>
      <c r="P82" s="25" t="s">
        <v>10</v>
      </c>
      <c r="Q82" s="25">
        <v>0</v>
      </c>
      <c r="R82" s="27" t="s">
        <v>77</v>
      </c>
      <c r="S82" s="25" t="s">
        <v>78</v>
      </c>
    </row>
    <row r="83" spans="1:19" s="22" customFormat="1" ht="52" x14ac:dyDescent="0.3">
      <c r="A83" s="25" t="s">
        <v>434</v>
      </c>
      <c r="B83" s="41" t="s">
        <v>313</v>
      </c>
      <c r="C83" s="20" t="s">
        <v>121</v>
      </c>
      <c r="D83" s="25" t="s">
        <v>2</v>
      </c>
      <c r="E83" s="20" t="s">
        <v>306</v>
      </c>
      <c r="F83" s="20" t="s">
        <v>502</v>
      </c>
      <c r="G83" s="40">
        <v>8904395733</v>
      </c>
      <c r="H83" s="20" t="s">
        <v>123</v>
      </c>
      <c r="I83" s="20" t="s">
        <v>124</v>
      </c>
      <c r="J83" s="79">
        <v>365</v>
      </c>
      <c r="K83" s="22" t="s">
        <v>130</v>
      </c>
      <c r="L83" s="22" t="s">
        <v>148</v>
      </c>
      <c r="M83" s="22" t="s">
        <v>314</v>
      </c>
      <c r="N83" s="22" t="s">
        <v>354</v>
      </c>
      <c r="O83" s="22" t="s">
        <v>235</v>
      </c>
      <c r="P83" s="25" t="s">
        <v>10</v>
      </c>
      <c r="Q83" s="25">
        <v>0</v>
      </c>
      <c r="R83" s="27" t="s">
        <v>77</v>
      </c>
      <c r="S83" s="25" t="s">
        <v>78</v>
      </c>
    </row>
    <row r="84" spans="1:19" s="32" customFormat="1" ht="39" x14ac:dyDescent="0.3">
      <c r="A84" s="33"/>
      <c r="B84" s="51" t="s">
        <v>315</v>
      </c>
      <c r="C84" s="33" t="s">
        <v>121</v>
      </c>
      <c r="D84" s="25" t="s">
        <v>2</v>
      </c>
      <c r="E84" s="33" t="s">
        <v>306</v>
      </c>
      <c r="F84" s="20" t="s">
        <v>502</v>
      </c>
      <c r="G84" s="82">
        <v>4227907987</v>
      </c>
      <c r="H84" s="33" t="s">
        <v>123</v>
      </c>
      <c r="I84" s="33" t="s">
        <v>124</v>
      </c>
      <c r="J84" s="80">
        <v>365</v>
      </c>
      <c r="K84" s="32" t="s">
        <v>139</v>
      </c>
      <c r="L84" s="32" t="s">
        <v>171</v>
      </c>
      <c r="M84" s="32" t="s">
        <v>169</v>
      </c>
      <c r="N84" s="32" t="s">
        <v>354</v>
      </c>
      <c r="O84" s="32" t="s">
        <v>235</v>
      </c>
      <c r="P84" s="25" t="s">
        <v>10</v>
      </c>
      <c r="Q84" s="34" t="s">
        <v>114</v>
      </c>
      <c r="R84" s="35" t="s">
        <v>77</v>
      </c>
      <c r="S84" s="34" t="s">
        <v>78</v>
      </c>
    </row>
    <row r="85" spans="1:19" s="22" customFormat="1" ht="65" x14ac:dyDescent="0.3">
      <c r="A85" s="25" t="s">
        <v>435</v>
      </c>
      <c r="B85" s="41" t="s">
        <v>316</v>
      </c>
      <c r="C85" s="20" t="s">
        <v>121</v>
      </c>
      <c r="D85" s="25" t="s">
        <v>2</v>
      </c>
      <c r="E85" s="20" t="s">
        <v>306</v>
      </c>
      <c r="F85" s="20" t="s">
        <v>502</v>
      </c>
      <c r="G85" s="40">
        <v>6069710883</v>
      </c>
      <c r="H85" s="20" t="s">
        <v>123</v>
      </c>
      <c r="I85" s="20" t="s">
        <v>124</v>
      </c>
      <c r="J85" s="79">
        <v>365</v>
      </c>
      <c r="K85" s="22" t="s">
        <v>135</v>
      </c>
      <c r="L85" s="22" t="s">
        <v>210</v>
      </c>
      <c r="M85" s="22" t="s">
        <v>317</v>
      </c>
      <c r="N85" s="22" t="s">
        <v>354</v>
      </c>
      <c r="O85" s="22" t="s">
        <v>235</v>
      </c>
      <c r="P85" s="25" t="s">
        <v>10</v>
      </c>
      <c r="Q85" s="25">
        <v>0</v>
      </c>
      <c r="R85" s="27" t="s">
        <v>77</v>
      </c>
      <c r="S85" s="25" t="s">
        <v>78</v>
      </c>
    </row>
    <row r="86" spans="1:19" s="32" customFormat="1" ht="52" x14ac:dyDescent="0.3">
      <c r="A86" s="33"/>
      <c r="B86" s="51" t="s">
        <v>318</v>
      </c>
      <c r="C86" s="33" t="s">
        <v>121</v>
      </c>
      <c r="D86" s="34" t="s">
        <v>3</v>
      </c>
      <c r="E86" s="33" t="s">
        <v>306</v>
      </c>
      <c r="F86" s="20" t="s">
        <v>502</v>
      </c>
      <c r="G86" s="82">
        <v>288937874</v>
      </c>
      <c r="H86" s="33" t="s">
        <v>123</v>
      </c>
      <c r="I86" s="33" t="s">
        <v>124</v>
      </c>
      <c r="J86" s="80">
        <v>365</v>
      </c>
      <c r="K86" s="32" t="s">
        <v>139</v>
      </c>
      <c r="L86" s="32" t="s">
        <v>207</v>
      </c>
      <c r="M86" s="32" t="s">
        <v>319</v>
      </c>
      <c r="N86" s="32" t="s">
        <v>354</v>
      </c>
      <c r="O86" s="32" t="s">
        <v>235</v>
      </c>
      <c r="P86" s="25" t="s">
        <v>7</v>
      </c>
      <c r="Q86" s="34" t="s">
        <v>115</v>
      </c>
      <c r="R86" s="35" t="s">
        <v>77</v>
      </c>
      <c r="S86" s="34" t="s">
        <v>78</v>
      </c>
    </row>
    <row r="87" spans="1:19" s="22" customFormat="1" ht="26" x14ac:dyDescent="0.3">
      <c r="A87" s="25" t="s">
        <v>436</v>
      </c>
      <c r="B87" s="41" t="s">
        <v>320</v>
      </c>
      <c r="C87" s="20" t="s">
        <v>121</v>
      </c>
      <c r="D87" s="25" t="s">
        <v>50</v>
      </c>
      <c r="E87" s="20" t="s">
        <v>306</v>
      </c>
      <c r="F87" s="20" t="s">
        <v>502</v>
      </c>
      <c r="G87" s="40">
        <v>446914115</v>
      </c>
      <c r="H87" s="20" t="s">
        <v>123</v>
      </c>
      <c r="I87" s="20" t="s">
        <v>124</v>
      </c>
      <c r="J87" s="79">
        <v>120</v>
      </c>
      <c r="K87" s="22" t="s">
        <v>134</v>
      </c>
      <c r="L87" s="22" t="s">
        <v>307</v>
      </c>
      <c r="M87" s="22" t="s">
        <v>321</v>
      </c>
      <c r="N87" s="22" t="s">
        <v>354</v>
      </c>
      <c r="O87" s="22" t="s">
        <v>235</v>
      </c>
      <c r="P87" s="25" t="s">
        <v>7</v>
      </c>
      <c r="Q87" s="25">
        <v>0</v>
      </c>
      <c r="R87" s="27" t="s">
        <v>77</v>
      </c>
      <c r="S87" s="25" t="s">
        <v>78</v>
      </c>
    </row>
    <row r="88" spans="1:19" s="22" customFormat="1" ht="39" x14ac:dyDescent="0.3">
      <c r="A88" s="25" t="s">
        <v>437</v>
      </c>
      <c r="B88" s="41" t="s">
        <v>322</v>
      </c>
      <c r="C88" s="20" t="s">
        <v>121</v>
      </c>
      <c r="D88" s="25" t="s">
        <v>50</v>
      </c>
      <c r="E88" s="20" t="s">
        <v>306</v>
      </c>
      <c r="F88" s="20" t="s">
        <v>502</v>
      </c>
      <c r="G88" s="40">
        <v>231853650.00000003</v>
      </c>
      <c r="H88" s="20" t="s">
        <v>123</v>
      </c>
      <c r="I88" s="20" t="s">
        <v>124</v>
      </c>
      <c r="J88" s="79">
        <v>180</v>
      </c>
      <c r="K88" s="22" t="s">
        <v>134</v>
      </c>
      <c r="L88" s="22" t="s">
        <v>307</v>
      </c>
      <c r="M88" s="22" t="s">
        <v>321</v>
      </c>
      <c r="N88" s="22" t="s">
        <v>354</v>
      </c>
      <c r="O88" s="22" t="s">
        <v>235</v>
      </c>
      <c r="P88" s="25" t="s">
        <v>0</v>
      </c>
      <c r="Q88" s="25">
        <v>0</v>
      </c>
      <c r="R88" s="27" t="s">
        <v>77</v>
      </c>
      <c r="S88" s="25" t="s">
        <v>78</v>
      </c>
    </row>
    <row r="89" spans="1:19" s="32" customFormat="1" ht="52" x14ac:dyDescent="0.3">
      <c r="A89" s="34"/>
      <c r="B89" s="51" t="s">
        <v>323</v>
      </c>
      <c r="C89" s="32" t="s">
        <v>324</v>
      </c>
      <c r="D89" s="34" t="s">
        <v>2</v>
      </c>
      <c r="E89" s="32" t="s">
        <v>325</v>
      </c>
      <c r="F89" s="32" t="s">
        <v>503</v>
      </c>
      <c r="G89" s="53">
        <v>7200000000</v>
      </c>
      <c r="H89" s="32" t="s">
        <v>123</v>
      </c>
      <c r="I89" s="32" t="s">
        <v>128</v>
      </c>
      <c r="J89" s="32">
        <v>730</v>
      </c>
      <c r="K89" s="32" t="s">
        <v>381</v>
      </c>
      <c r="L89" s="32" t="s">
        <v>171</v>
      </c>
      <c r="M89" s="22" t="s">
        <v>492</v>
      </c>
      <c r="N89" s="32" t="s">
        <v>354</v>
      </c>
      <c r="O89" s="32" t="s">
        <v>326</v>
      </c>
      <c r="P89" s="34" t="s">
        <v>0</v>
      </c>
      <c r="Q89" s="34">
        <v>0</v>
      </c>
      <c r="R89" s="35" t="s">
        <v>77</v>
      </c>
      <c r="S89" s="33" t="s">
        <v>78</v>
      </c>
    </row>
    <row r="90" spans="1:19" s="22" customFormat="1" ht="39" x14ac:dyDescent="0.3">
      <c r="A90" s="25" t="s">
        <v>438</v>
      </c>
      <c r="B90" s="46" t="s">
        <v>327</v>
      </c>
      <c r="C90" s="22" t="s">
        <v>328</v>
      </c>
      <c r="D90" s="25" t="s">
        <v>2</v>
      </c>
      <c r="E90" s="22" t="s">
        <v>325</v>
      </c>
      <c r="F90" s="32" t="s">
        <v>503</v>
      </c>
      <c r="G90" s="39">
        <v>1650000000</v>
      </c>
      <c r="H90" s="22" t="s">
        <v>123</v>
      </c>
      <c r="I90" s="22" t="s">
        <v>124</v>
      </c>
      <c r="J90" s="22">
        <v>1095</v>
      </c>
      <c r="K90" s="22" t="s">
        <v>138</v>
      </c>
      <c r="L90" s="22" t="s">
        <v>329</v>
      </c>
      <c r="M90" s="22" t="s">
        <v>330</v>
      </c>
      <c r="N90" s="22" t="s">
        <v>354</v>
      </c>
      <c r="O90" s="22" t="s">
        <v>326</v>
      </c>
      <c r="P90" s="25" t="s">
        <v>0</v>
      </c>
      <c r="Q90" s="25">
        <v>0</v>
      </c>
      <c r="R90" s="27" t="s">
        <v>77</v>
      </c>
      <c r="S90" s="20" t="s">
        <v>78</v>
      </c>
    </row>
    <row r="91" spans="1:19" s="22" customFormat="1" ht="39" x14ac:dyDescent="0.3">
      <c r="A91" s="25" t="s">
        <v>439</v>
      </c>
      <c r="B91" s="46" t="s">
        <v>331</v>
      </c>
      <c r="C91" s="22" t="s">
        <v>332</v>
      </c>
      <c r="D91" s="25" t="s">
        <v>3</v>
      </c>
      <c r="E91" s="22" t="s">
        <v>325</v>
      </c>
      <c r="F91" s="32" t="s">
        <v>503</v>
      </c>
      <c r="G91" s="39">
        <v>2790000000</v>
      </c>
      <c r="H91" s="22" t="s">
        <v>123</v>
      </c>
      <c r="I91" s="22" t="s">
        <v>124</v>
      </c>
      <c r="J91" s="22">
        <v>1095</v>
      </c>
      <c r="K91" s="22" t="s">
        <v>138</v>
      </c>
      <c r="L91" s="22" t="s">
        <v>329</v>
      </c>
      <c r="M91" s="22" t="s">
        <v>333</v>
      </c>
      <c r="N91" s="22" t="s">
        <v>354</v>
      </c>
      <c r="O91" s="22" t="s">
        <v>326</v>
      </c>
      <c r="P91" s="25" t="s">
        <v>0</v>
      </c>
      <c r="Q91" s="25" t="s">
        <v>116</v>
      </c>
      <c r="R91" s="27" t="s">
        <v>77</v>
      </c>
      <c r="S91" s="20" t="s">
        <v>78</v>
      </c>
    </row>
    <row r="92" spans="1:19" s="22" customFormat="1" ht="26" x14ac:dyDescent="0.3">
      <c r="A92" s="87" t="s">
        <v>440</v>
      </c>
      <c r="B92" s="41" t="s">
        <v>334</v>
      </c>
      <c r="C92" s="22" t="s">
        <v>335</v>
      </c>
      <c r="D92" s="25" t="s">
        <v>3</v>
      </c>
      <c r="E92" s="22" t="s">
        <v>325</v>
      </c>
      <c r="F92" s="32" t="s">
        <v>503</v>
      </c>
      <c r="G92" s="39">
        <v>88203030</v>
      </c>
      <c r="H92" s="22" t="s">
        <v>123</v>
      </c>
      <c r="I92" s="22" t="s">
        <v>124</v>
      </c>
      <c r="J92" s="22">
        <v>285</v>
      </c>
      <c r="K92" s="22" t="s">
        <v>184</v>
      </c>
      <c r="L92" s="73" t="s">
        <v>152</v>
      </c>
      <c r="M92" s="22">
        <v>8110</v>
      </c>
      <c r="N92" s="22" t="s">
        <v>354</v>
      </c>
      <c r="O92" s="22" t="s">
        <v>326</v>
      </c>
      <c r="P92" s="25" t="s">
        <v>7</v>
      </c>
      <c r="Q92" s="25">
        <v>0</v>
      </c>
      <c r="R92" s="27" t="s">
        <v>77</v>
      </c>
      <c r="S92" s="20" t="s">
        <v>78</v>
      </c>
    </row>
    <row r="93" spans="1:19" s="22" customFormat="1" ht="26" x14ac:dyDescent="0.3">
      <c r="A93" s="25"/>
      <c r="B93" s="41" t="s">
        <v>334</v>
      </c>
      <c r="D93" s="25" t="s">
        <v>3</v>
      </c>
      <c r="F93" s="32" t="s">
        <v>503</v>
      </c>
      <c r="G93" s="43">
        <v>120000000</v>
      </c>
      <c r="I93" s="22" t="s">
        <v>124</v>
      </c>
      <c r="K93" s="22" t="s">
        <v>510</v>
      </c>
      <c r="L93" s="22" t="s">
        <v>152</v>
      </c>
      <c r="P93" s="25"/>
      <c r="Q93" s="25"/>
      <c r="R93" s="27"/>
      <c r="S93" s="20"/>
    </row>
    <row r="94" spans="1:19" s="22" customFormat="1" ht="39" x14ac:dyDescent="0.3">
      <c r="A94" s="25" t="s">
        <v>441</v>
      </c>
      <c r="B94" s="41" t="s">
        <v>336</v>
      </c>
      <c r="C94" s="22" t="s">
        <v>336</v>
      </c>
      <c r="D94" s="25" t="s">
        <v>2</v>
      </c>
      <c r="E94" s="22" t="s">
        <v>325</v>
      </c>
      <c r="F94" s="32" t="s">
        <v>503</v>
      </c>
      <c r="G94" s="39">
        <v>204277360</v>
      </c>
      <c r="H94" s="22" t="s">
        <v>123</v>
      </c>
      <c r="I94" s="22" t="s">
        <v>124</v>
      </c>
      <c r="J94" s="22">
        <v>730</v>
      </c>
      <c r="K94" s="44" t="s">
        <v>134</v>
      </c>
      <c r="L94" s="22" t="s">
        <v>337</v>
      </c>
      <c r="M94" s="22" t="s">
        <v>338</v>
      </c>
      <c r="N94" s="22" t="s">
        <v>354</v>
      </c>
      <c r="O94" s="22" t="s">
        <v>326</v>
      </c>
      <c r="P94" s="25" t="s">
        <v>7</v>
      </c>
      <c r="Q94" s="25">
        <v>0</v>
      </c>
      <c r="R94" s="27" t="s">
        <v>77</v>
      </c>
      <c r="S94" s="20" t="s">
        <v>78</v>
      </c>
    </row>
    <row r="95" spans="1:19" s="22" customFormat="1" ht="13" x14ac:dyDescent="0.3">
      <c r="A95" s="25" t="s">
        <v>442</v>
      </c>
      <c r="B95" s="41" t="s">
        <v>339</v>
      </c>
      <c r="C95" s="22" t="s">
        <v>340</v>
      </c>
      <c r="D95" s="25" t="s">
        <v>2</v>
      </c>
      <c r="E95" s="22" t="s">
        <v>325</v>
      </c>
      <c r="F95" s="32" t="s">
        <v>503</v>
      </c>
      <c r="G95" s="39">
        <v>344261000</v>
      </c>
      <c r="H95" s="22" t="s">
        <v>123</v>
      </c>
      <c r="I95" s="22" t="s">
        <v>124</v>
      </c>
      <c r="J95" s="22">
        <v>90</v>
      </c>
      <c r="K95" s="22" t="s">
        <v>130</v>
      </c>
      <c r="L95" s="22" t="s">
        <v>152</v>
      </c>
      <c r="M95" s="22" t="s">
        <v>341</v>
      </c>
      <c r="N95" s="22" t="s">
        <v>354</v>
      </c>
      <c r="O95" s="22" t="s">
        <v>326</v>
      </c>
      <c r="P95" s="25" t="s">
        <v>10</v>
      </c>
      <c r="Q95" s="25">
        <v>0</v>
      </c>
      <c r="R95" s="27" t="s">
        <v>77</v>
      </c>
      <c r="S95" s="20" t="s">
        <v>78</v>
      </c>
    </row>
    <row r="96" spans="1:19" s="22" customFormat="1" ht="13" x14ac:dyDescent="0.3">
      <c r="A96" s="25" t="s">
        <v>443</v>
      </c>
      <c r="B96" s="41" t="s">
        <v>342</v>
      </c>
      <c r="C96" s="22" t="s">
        <v>342</v>
      </c>
      <c r="D96" s="25" t="s">
        <v>2</v>
      </c>
      <c r="E96" s="22" t="s">
        <v>325</v>
      </c>
      <c r="F96" s="32" t="s">
        <v>503</v>
      </c>
      <c r="G96" s="39">
        <v>1597887480</v>
      </c>
      <c r="H96" s="22" t="s">
        <v>123</v>
      </c>
      <c r="I96" s="22" t="s">
        <v>124</v>
      </c>
      <c r="J96" s="22">
        <v>730</v>
      </c>
      <c r="K96" s="44" t="s">
        <v>134</v>
      </c>
      <c r="L96" s="22" t="s">
        <v>152</v>
      </c>
      <c r="M96" s="22" t="s">
        <v>341</v>
      </c>
      <c r="N96" s="22" t="s">
        <v>354</v>
      </c>
      <c r="O96" s="22" t="s">
        <v>326</v>
      </c>
      <c r="P96" s="25" t="s">
        <v>7</v>
      </c>
      <c r="Q96" s="25">
        <v>0</v>
      </c>
      <c r="R96" s="27" t="s">
        <v>77</v>
      </c>
      <c r="S96" s="20" t="s">
        <v>78</v>
      </c>
    </row>
    <row r="97" spans="1:19" s="22" customFormat="1" ht="26" x14ac:dyDescent="0.3">
      <c r="A97" s="25" t="s">
        <v>444</v>
      </c>
      <c r="B97" s="41" t="s">
        <v>343</v>
      </c>
      <c r="C97" s="22" t="s">
        <v>344</v>
      </c>
      <c r="D97" s="25" t="s">
        <v>2</v>
      </c>
      <c r="E97" s="22" t="s">
        <v>325</v>
      </c>
      <c r="F97" s="32" t="s">
        <v>503</v>
      </c>
      <c r="G97" s="39">
        <v>112353600</v>
      </c>
      <c r="H97" s="22" t="s">
        <v>123</v>
      </c>
      <c r="I97" s="22" t="s">
        <v>124</v>
      </c>
      <c r="J97" s="22">
        <v>365</v>
      </c>
      <c r="K97" s="22" t="s">
        <v>382</v>
      </c>
      <c r="L97" s="22" t="s">
        <v>152</v>
      </c>
      <c r="M97" s="22" t="s">
        <v>345</v>
      </c>
      <c r="N97" s="22" t="s">
        <v>354</v>
      </c>
      <c r="O97" s="22" t="s">
        <v>326</v>
      </c>
      <c r="P97" s="25" t="s">
        <v>7</v>
      </c>
      <c r="Q97" s="25">
        <v>0</v>
      </c>
      <c r="R97" s="27" t="s">
        <v>77</v>
      </c>
      <c r="S97" s="20" t="s">
        <v>78</v>
      </c>
    </row>
    <row r="98" spans="1:19" s="22" customFormat="1" ht="26" x14ac:dyDescent="0.3">
      <c r="A98" s="25" t="s">
        <v>445</v>
      </c>
      <c r="B98" s="41" t="s">
        <v>346</v>
      </c>
      <c r="C98" s="22" t="s">
        <v>347</v>
      </c>
      <c r="D98" s="25" t="s">
        <v>2</v>
      </c>
      <c r="E98" s="22" t="s">
        <v>325</v>
      </c>
      <c r="F98" s="32" t="s">
        <v>503</v>
      </c>
      <c r="G98" s="39">
        <v>112353600</v>
      </c>
      <c r="H98" s="22" t="s">
        <v>123</v>
      </c>
      <c r="I98" s="22" t="s">
        <v>124</v>
      </c>
      <c r="J98" s="22">
        <v>365</v>
      </c>
      <c r="K98" s="22" t="s">
        <v>355</v>
      </c>
      <c r="L98" s="22" t="s">
        <v>152</v>
      </c>
      <c r="M98" s="22" t="s">
        <v>348</v>
      </c>
      <c r="N98" s="22" t="s">
        <v>354</v>
      </c>
      <c r="O98" s="22" t="s">
        <v>326</v>
      </c>
      <c r="P98" s="25" t="s">
        <v>7</v>
      </c>
      <c r="Q98" s="25">
        <v>0</v>
      </c>
      <c r="R98" s="27" t="s">
        <v>77</v>
      </c>
      <c r="S98" s="20" t="s">
        <v>78</v>
      </c>
    </row>
    <row r="99" spans="1:19" s="22" customFormat="1" ht="52" x14ac:dyDescent="0.3">
      <c r="A99" s="25" t="s">
        <v>446</v>
      </c>
      <c r="B99" s="41" t="s">
        <v>349</v>
      </c>
      <c r="C99" s="22" t="s">
        <v>350</v>
      </c>
      <c r="D99" s="25" t="s">
        <v>2</v>
      </c>
      <c r="E99" s="22" t="s">
        <v>325</v>
      </c>
      <c r="F99" s="32" t="s">
        <v>503</v>
      </c>
      <c r="G99" s="39">
        <v>112353600</v>
      </c>
      <c r="H99" s="22" t="s">
        <v>123</v>
      </c>
      <c r="I99" s="22" t="s">
        <v>124</v>
      </c>
      <c r="J99" s="22">
        <v>365</v>
      </c>
      <c r="K99" s="22" t="s">
        <v>142</v>
      </c>
      <c r="L99" s="22" t="s">
        <v>152</v>
      </c>
      <c r="M99" s="22" t="s">
        <v>341</v>
      </c>
      <c r="N99" s="22" t="s">
        <v>354</v>
      </c>
      <c r="O99" s="22" t="s">
        <v>326</v>
      </c>
      <c r="P99" s="25" t="s">
        <v>7</v>
      </c>
      <c r="Q99" s="25">
        <v>0</v>
      </c>
      <c r="R99" s="27" t="s">
        <v>77</v>
      </c>
      <c r="S99" s="20" t="s">
        <v>78</v>
      </c>
    </row>
    <row r="100" spans="1:19" s="22" customFormat="1" ht="26" x14ac:dyDescent="0.3">
      <c r="A100" s="25" t="s">
        <v>447</v>
      </c>
      <c r="B100" s="41" t="s">
        <v>351</v>
      </c>
      <c r="C100" s="22" t="s">
        <v>352</v>
      </c>
      <c r="D100" s="25" t="s">
        <v>2</v>
      </c>
      <c r="E100" s="22" t="s">
        <v>325</v>
      </c>
      <c r="F100" s="32" t="s">
        <v>503</v>
      </c>
      <c r="G100" s="39">
        <v>93417600</v>
      </c>
      <c r="H100" s="22" t="s">
        <v>123</v>
      </c>
      <c r="I100" s="22" t="s">
        <v>124</v>
      </c>
      <c r="J100" s="22">
        <v>365</v>
      </c>
      <c r="K100" s="22" t="s">
        <v>355</v>
      </c>
      <c r="L100" s="22" t="s">
        <v>152</v>
      </c>
      <c r="M100" s="22" t="s">
        <v>353</v>
      </c>
      <c r="N100" s="22" t="s">
        <v>354</v>
      </c>
      <c r="O100" s="22" t="s">
        <v>326</v>
      </c>
      <c r="P100" s="25" t="s">
        <v>7</v>
      </c>
      <c r="Q100" s="25">
        <v>0</v>
      </c>
      <c r="R100" s="27" t="s">
        <v>77</v>
      </c>
      <c r="S100" s="20" t="s">
        <v>78</v>
      </c>
    </row>
    <row r="101" spans="1:19" s="22" customFormat="1" ht="26" x14ac:dyDescent="0.3">
      <c r="A101" s="87" t="s">
        <v>451</v>
      </c>
      <c r="B101" s="41" t="s">
        <v>543</v>
      </c>
      <c r="C101" s="25"/>
      <c r="D101" s="25" t="s">
        <v>2</v>
      </c>
      <c r="E101" s="22" t="s">
        <v>325</v>
      </c>
      <c r="F101" s="32" t="s">
        <v>503</v>
      </c>
      <c r="G101" s="52">
        <v>88547408</v>
      </c>
      <c r="H101" s="22" t="s">
        <v>123</v>
      </c>
      <c r="I101" s="25" t="s">
        <v>124</v>
      </c>
      <c r="J101" s="25">
        <v>334</v>
      </c>
      <c r="K101" s="22" t="s">
        <v>158</v>
      </c>
      <c r="L101" s="74" t="s">
        <v>379</v>
      </c>
      <c r="M101" s="22">
        <v>8110</v>
      </c>
      <c r="N101" s="25" t="s">
        <v>354</v>
      </c>
      <c r="O101" s="22" t="s">
        <v>380</v>
      </c>
      <c r="P101" s="25" t="s">
        <v>7</v>
      </c>
      <c r="Q101" s="25">
        <v>0</v>
      </c>
      <c r="R101" s="27" t="s">
        <v>77</v>
      </c>
      <c r="S101" s="20" t="s">
        <v>78</v>
      </c>
    </row>
    <row r="102" spans="1:19" s="22" customFormat="1" ht="26" x14ac:dyDescent="0.3">
      <c r="A102" s="25" t="s">
        <v>452</v>
      </c>
      <c r="B102" s="46" t="s">
        <v>378</v>
      </c>
      <c r="C102" s="25"/>
      <c r="D102" s="25" t="s">
        <v>2</v>
      </c>
      <c r="E102" s="22" t="s">
        <v>325</v>
      </c>
      <c r="F102" s="32" t="s">
        <v>503</v>
      </c>
      <c r="G102" s="52">
        <v>565629396</v>
      </c>
      <c r="H102" s="22" t="s">
        <v>123</v>
      </c>
      <c r="I102" s="25" t="s">
        <v>124</v>
      </c>
      <c r="J102" s="25">
        <v>365</v>
      </c>
      <c r="K102" s="22" t="s">
        <v>138</v>
      </c>
      <c r="L102" s="25" t="s">
        <v>379</v>
      </c>
      <c r="M102" s="22" t="s">
        <v>353</v>
      </c>
      <c r="N102" s="25" t="s">
        <v>354</v>
      </c>
      <c r="O102" s="22" t="s">
        <v>380</v>
      </c>
      <c r="P102" s="25" t="s">
        <v>7</v>
      </c>
      <c r="Q102" s="25">
        <v>0</v>
      </c>
      <c r="R102" s="27" t="s">
        <v>77</v>
      </c>
      <c r="S102" s="20" t="s">
        <v>78</v>
      </c>
    </row>
    <row r="103" spans="1:19" s="22" customFormat="1" ht="26" x14ac:dyDescent="0.3">
      <c r="A103" s="88" t="s">
        <v>535</v>
      </c>
      <c r="B103" s="41" t="s">
        <v>356</v>
      </c>
      <c r="C103" s="20"/>
      <c r="D103" s="20" t="s">
        <v>3</v>
      </c>
      <c r="E103" s="20" t="s">
        <v>226</v>
      </c>
      <c r="F103" s="20" t="s">
        <v>504</v>
      </c>
      <c r="G103" s="52">
        <v>45138256</v>
      </c>
      <c r="H103" s="22" t="s">
        <v>123</v>
      </c>
      <c r="I103" s="20" t="s">
        <v>124</v>
      </c>
      <c r="J103" s="20">
        <v>347</v>
      </c>
      <c r="K103" s="20" t="s">
        <v>515</v>
      </c>
      <c r="L103" s="72" t="s">
        <v>368</v>
      </c>
      <c r="M103" s="20" t="s">
        <v>448</v>
      </c>
      <c r="N103" s="20" t="s">
        <v>354</v>
      </c>
      <c r="O103" s="20" t="s">
        <v>369</v>
      </c>
      <c r="P103" s="20" t="s">
        <v>7</v>
      </c>
      <c r="Q103" s="20" t="s">
        <v>371</v>
      </c>
      <c r="R103" s="27" t="s">
        <v>77</v>
      </c>
      <c r="S103" s="20" t="s">
        <v>78</v>
      </c>
    </row>
    <row r="104" spans="1:19" s="22" customFormat="1" ht="26" x14ac:dyDescent="0.3">
      <c r="A104" s="88" t="s">
        <v>537</v>
      </c>
      <c r="B104" s="41" t="s">
        <v>536</v>
      </c>
      <c r="C104" s="20"/>
      <c r="D104" s="20" t="s">
        <v>3</v>
      </c>
      <c r="E104" s="20" t="s">
        <v>226</v>
      </c>
      <c r="F104" s="20" t="s">
        <v>504</v>
      </c>
      <c r="G104" s="52">
        <v>77369868</v>
      </c>
      <c r="H104" s="22" t="s">
        <v>123</v>
      </c>
      <c r="I104" s="20" t="s">
        <v>124</v>
      </c>
      <c r="J104" s="20">
        <v>347</v>
      </c>
      <c r="K104" s="20" t="s">
        <v>515</v>
      </c>
      <c r="L104" s="72" t="s">
        <v>368</v>
      </c>
      <c r="M104" s="20" t="s">
        <v>448</v>
      </c>
      <c r="N104" s="20" t="s">
        <v>354</v>
      </c>
      <c r="O104" s="20" t="s">
        <v>369</v>
      </c>
      <c r="P104" s="20" t="s">
        <v>7</v>
      </c>
      <c r="Q104" s="20" t="s">
        <v>372</v>
      </c>
      <c r="R104" s="20" t="s">
        <v>77</v>
      </c>
      <c r="S104" s="20" t="s">
        <v>78</v>
      </c>
    </row>
    <row r="105" spans="1:19" s="22" customFormat="1" ht="26" x14ac:dyDescent="0.3">
      <c r="A105" s="88" t="s">
        <v>538</v>
      </c>
      <c r="B105" s="41" t="s">
        <v>516</v>
      </c>
      <c r="C105" s="20"/>
      <c r="D105" s="20" t="s">
        <v>3</v>
      </c>
      <c r="E105" s="20" t="s">
        <v>226</v>
      </c>
      <c r="F105" s="20" t="s">
        <v>504</v>
      </c>
      <c r="G105" s="52">
        <v>61104163</v>
      </c>
      <c r="H105" s="20" t="s">
        <v>123</v>
      </c>
      <c r="I105" s="20" t="s">
        <v>124</v>
      </c>
      <c r="J105" s="20">
        <v>347</v>
      </c>
      <c r="K105" s="20" t="s">
        <v>515</v>
      </c>
      <c r="L105" s="72" t="s">
        <v>368</v>
      </c>
      <c r="M105" s="20" t="s">
        <v>448</v>
      </c>
      <c r="N105" s="20" t="s">
        <v>354</v>
      </c>
      <c r="O105" s="20" t="s">
        <v>369</v>
      </c>
      <c r="P105" s="20" t="s">
        <v>7</v>
      </c>
      <c r="Q105" s="20" t="s">
        <v>373</v>
      </c>
      <c r="R105" s="20" t="s">
        <v>77</v>
      </c>
      <c r="S105" s="20" t="s">
        <v>78</v>
      </c>
    </row>
    <row r="106" spans="1:19" s="22" customFormat="1" ht="26" x14ac:dyDescent="0.3">
      <c r="A106" s="88" t="s">
        <v>453</v>
      </c>
      <c r="B106" s="41" t="s">
        <v>357</v>
      </c>
      <c r="C106" s="20"/>
      <c r="D106" s="20" t="s">
        <v>3</v>
      </c>
      <c r="E106" s="20" t="s">
        <v>226</v>
      </c>
      <c r="F106" s="20" t="s">
        <v>504</v>
      </c>
      <c r="G106" s="40">
        <v>89566488</v>
      </c>
      <c r="H106" s="20" t="s">
        <v>123</v>
      </c>
      <c r="I106" s="20" t="s">
        <v>124</v>
      </c>
      <c r="J106" s="20">
        <v>347</v>
      </c>
      <c r="K106" s="20" t="s">
        <v>515</v>
      </c>
      <c r="L106" s="72" t="s">
        <v>368</v>
      </c>
      <c r="M106" s="20" t="s">
        <v>448</v>
      </c>
      <c r="N106" s="20" t="s">
        <v>354</v>
      </c>
      <c r="O106" s="20" t="s">
        <v>369</v>
      </c>
      <c r="P106" s="20" t="s">
        <v>7</v>
      </c>
      <c r="Q106" s="20" t="s">
        <v>374</v>
      </c>
      <c r="R106" s="20" t="s">
        <v>77</v>
      </c>
      <c r="S106" s="20" t="s">
        <v>78</v>
      </c>
    </row>
    <row r="107" spans="1:19" s="22" customFormat="1" ht="26" x14ac:dyDescent="0.3">
      <c r="A107" s="88" t="s">
        <v>454</v>
      </c>
      <c r="B107" s="41" t="s">
        <v>358</v>
      </c>
      <c r="C107" s="20"/>
      <c r="D107" s="20" t="s">
        <v>3</v>
      </c>
      <c r="E107" s="20" t="s">
        <v>226</v>
      </c>
      <c r="F107" s="20" t="s">
        <v>504</v>
      </c>
      <c r="G107" s="40">
        <v>134033614</v>
      </c>
      <c r="H107" s="20" t="s">
        <v>123</v>
      </c>
      <c r="I107" s="20" t="s">
        <v>124</v>
      </c>
      <c r="J107" s="20">
        <v>340</v>
      </c>
      <c r="K107" s="20" t="s">
        <v>367</v>
      </c>
      <c r="L107" s="72" t="s">
        <v>368</v>
      </c>
      <c r="M107" s="20" t="s">
        <v>449</v>
      </c>
      <c r="N107" s="20" t="s">
        <v>354</v>
      </c>
      <c r="O107" s="20" t="s">
        <v>369</v>
      </c>
      <c r="P107" s="20" t="s">
        <v>7</v>
      </c>
      <c r="Q107" s="20" t="s">
        <v>375</v>
      </c>
      <c r="R107" s="20" t="s">
        <v>77</v>
      </c>
      <c r="S107" s="20" t="s">
        <v>78</v>
      </c>
    </row>
    <row r="108" spans="1:19" s="22" customFormat="1" ht="52" x14ac:dyDescent="0.3">
      <c r="A108" s="88" t="s">
        <v>539</v>
      </c>
      <c r="B108" s="41" t="s">
        <v>359</v>
      </c>
      <c r="C108" s="20"/>
      <c r="D108" s="20" t="s">
        <v>3</v>
      </c>
      <c r="E108" s="20" t="s">
        <v>226</v>
      </c>
      <c r="F108" s="20" t="s">
        <v>504</v>
      </c>
      <c r="G108" s="40">
        <v>26053815</v>
      </c>
      <c r="H108" s="20" t="s">
        <v>123</v>
      </c>
      <c r="I108" s="20" t="s">
        <v>124</v>
      </c>
      <c r="J108" s="20">
        <v>187</v>
      </c>
      <c r="K108" s="20" t="s">
        <v>367</v>
      </c>
      <c r="L108" s="72" t="s">
        <v>368</v>
      </c>
      <c r="M108" s="20" t="s">
        <v>450</v>
      </c>
      <c r="N108" s="20" t="s">
        <v>354</v>
      </c>
      <c r="O108" s="20" t="s">
        <v>369</v>
      </c>
      <c r="P108" s="20" t="s">
        <v>7</v>
      </c>
      <c r="Q108" s="20" t="s">
        <v>376</v>
      </c>
      <c r="R108" s="20" t="s">
        <v>77</v>
      </c>
      <c r="S108" s="20" t="s">
        <v>78</v>
      </c>
    </row>
    <row r="109" spans="1:19" s="22" customFormat="1" ht="52" x14ac:dyDescent="0.3">
      <c r="B109" s="41" t="s">
        <v>359</v>
      </c>
      <c r="C109" s="20"/>
      <c r="D109" s="20" t="s">
        <v>3</v>
      </c>
      <c r="E109" s="20"/>
      <c r="F109" s="20" t="s">
        <v>504</v>
      </c>
      <c r="G109" s="57">
        <v>53630801</v>
      </c>
      <c r="H109" s="20"/>
      <c r="I109" s="20" t="s">
        <v>124</v>
      </c>
      <c r="J109" s="29">
        <v>517</v>
      </c>
      <c r="K109" s="29" t="s">
        <v>135</v>
      </c>
      <c r="L109" s="20" t="s">
        <v>368</v>
      </c>
      <c r="M109" s="20"/>
      <c r="N109" s="20"/>
      <c r="O109" s="20"/>
      <c r="P109" s="20"/>
      <c r="Q109" s="20"/>
      <c r="R109" s="20"/>
      <c r="S109" s="20"/>
    </row>
    <row r="110" spans="1:19" s="28" customFormat="1" ht="52" x14ac:dyDescent="0.3">
      <c r="A110" s="23" t="s">
        <v>455</v>
      </c>
      <c r="B110" s="41" t="s">
        <v>360</v>
      </c>
      <c r="C110" s="29"/>
      <c r="D110" s="29" t="s">
        <v>3</v>
      </c>
      <c r="E110" s="29" t="s">
        <v>226</v>
      </c>
      <c r="F110" s="20" t="s">
        <v>504</v>
      </c>
      <c r="G110" s="57">
        <v>95528319.999999985</v>
      </c>
      <c r="H110" s="29" t="s">
        <v>123</v>
      </c>
      <c r="I110" s="29" t="s">
        <v>124</v>
      </c>
      <c r="J110" s="29">
        <v>475</v>
      </c>
      <c r="K110" s="29" t="s">
        <v>370</v>
      </c>
      <c r="L110" s="29" t="s">
        <v>368</v>
      </c>
      <c r="M110" s="29" t="s">
        <v>168</v>
      </c>
      <c r="N110" s="29" t="s">
        <v>354</v>
      </c>
      <c r="O110" s="29" t="s">
        <v>369</v>
      </c>
      <c r="P110" s="29" t="s">
        <v>7</v>
      </c>
      <c r="Q110" s="29">
        <v>0</v>
      </c>
      <c r="R110" s="29" t="s">
        <v>77</v>
      </c>
      <c r="S110" s="29" t="s">
        <v>78</v>
      </c>
    </row>
    <row r="111" spans="1:19" s="22" customFormat="1" ht="52" x14ac:dyDescent="0.3">
      <c r="A111" s="23" t="s">
        <v>456</v>
      </c>
      <c r="B111" s="41" t="s">
        <v>361</v>
      </c>
      <c r="C111" s="20"/>
      <c r="D111" s="20" t="s">
        <v>3</v>
      </c>
      <c r="E111" s="20" t="s">
        <v>226</v>
      </c>
      <c r="F111" s="20" t="s">
        <v>504</v>
      </c>
      <c r="G111" s="40">
        <v>92234239.999999985</v>
      </c>
      <c r="H111" s="20" t="s">
        <v>123</v>
      </c>
      <c r="I111" s="20" t="s">
        <v>124</v>
      </c>
      <c r="J111" s="20">
        <v>475</v>
      </c>
      <c r="K111" s="20" t="s">
        <v>370</v>
      </c>
      <c r="L111" s="20" t="s">
        <v>368</v>
      </c>
      <c r="M111" s="29" t="s">
        <v>168</v>
      </c>
      <c r="N111" s="20" t="s">
        <v>354</v>
      </c>
      <c r="O111" s="20" t="s">
        <v>369</v>
      </c>
      <c r="P111" s="20" t="s">
        <v>7</v>
      </c>
      <c r="Q111" s="20">
        <v>0</v>
      </c>
      <c r="R111" s="20" t="s">
        <v>77</v>
      </c>
      <c r="S111" s="20" t="s">
        <v>78</v>
      </c>
    </row>
    <row r="112" spans="1:19" s="22" customFormat="1" ht="39" x14ac:dyDescent="0.3">
      <c r="A112" s="23" t="s">
        <v>457</v>
      </c>
      <c r="B112" s="41" t="s">
        <v>362</v>
      </c>
      <c r="C112" s="20"/>
      <c r="D112" s="20" t="s">
        <v>3</v>
      </c>
      <c r="E112" s="20" t="s">
        <v>226</v>
      </c>
      <c r="F112" s="20" t="s">
        <v>504</v>
      </c>
      <c r="G112" s="40">
        <v>80704959.999999985</v>
      </c>
      <c r="H112" s="20" t="s">
        <v>123</v>
      </c>
      <c r="I112" s="20" t="s">
        <v>124</v>
      </c>
      <c r="J112" s="20">
        <v>475</v>
      </c>
      <c r="K112" s="20" t="s">
        <v>370</v>
      </c>
      <c r="L112" s="20" t="s">
        <v>368</v>
      </c>
      <c r="M112" s="29" t="s">
        <v>168</v>
      </c>
      <c r="N112" s="20" t="s">
        <v>354</v>
      </c>
      <c r="O112" s="20" t="s">
        <v>369</v>
      </c>
      <c r="P112" s="20" t="s">
        <v>7</v>
      </c>
      <c r="Q112" s="20">
        <v>0</v>
      </c>
      <c r="R112" s="20" t="s">
        <v>77</v>
      </c>
      <c r="S112" s="20" t="s">
        <v>78</v>
      </c>
    </row>
    <row r="113" spans="1:19" s="22" customFormat="1" ht="39" x14ac:dyDescent="0.3">
      <c r="A113" s="23" t="s">
        <v>458</v>
      </c>
      <c r="B113" s="41" t="s">
        <v>362</v>
      </c>
      <c r="C113" s="20"/>
      <c r="D113" s="20" t="s">
        <v>3</v>
      </c>
      <c r="E113" s="20" t="s">
        <v>226</v>
      </c>
      <c r="F113" s="20" t="s">
        <v>504</v>
      </c>
      <c r="G113" s="40">
        <v>80704959.999999985</v>
      </c>
      <c r="H113" s="20" t="s">
        <v>123</v>
      </c>
      <c r="I113" s="20" t="s">
        <v>124</v>
      </c>
      <c r="J113" s="20">
        <v>475</v>
      </c>
      <c r="K113" s="20" t="s">
        <v>370</v>
      </c>
      <c r="L113" s="20" t="s">
        <v>368</v>
      </c>
      <c r="M113" s="29" t="s">
        <v>168</v>
      </c>
      <c r="N113" s="20" t="s">
        <v>354</v>
      </c>
      <c r="O113" s="20" t="s">
        <v>369</v>
      </c>
      <c r="P113" s="20" t="s">
        <v>7</v>
      </c>
      <c r="Q113" s="20">
        <v>0</v>
      </c>
      <c r="R113" s="20" t="s">
        <v>77</v>
      </c>
      <c r="S113" s="20" t="s">
        <v>78</v>
      </c>
    </row>
    <row r="114" spans="1:19" s="22" customFormat="1" ht="39" x14ac:dyDescent="0.3">
      <c r="A114" s="23" t="s">
        <v>459</v>
      </c>
      <c r="B114" s="41" t="s">
        <v>362</v>
      </c>
      <c r="C114" s="20"/>
      <c r="D114" s="20" t="s">
        <v>3</v>
      </c>
      <c r="E114" s="20" t="s">
        <v>226</v>
      </c>
      <c r="F114" s="20" t="s">
        <v>504</v>
      </c>
      <c r="G114" s="40">
        <v>80704959.999999985</v>
      </c>
      <c r="H114" s="20" t="s">
        <v>123</v>
      </c>
      <c r="I114" s="20" t="s">
        <v>124</v>
      </c>
      <c r="J114" s="20">
        <v>475</v>
      </c>
      <c r="K114" s="20" t="s">
        <v>370</v>
      </c>
      <c r="L114" s="20" t="s">
        <v>368</v>
      </c>
      <c r="M114" s="29" t="s">
        <v>168</v>
      </c>
      <c r="N114" s="20" t="s">
        <v>354</v>
      </c>
      <c r="O114" s="20" t="s">
        <v>369</v>
      </c>
      <c r="P114" s="20" t="s">
        <v>7</v>
      </c>
      <c r="Q114" s="20">
        <v>0</v>
      </c>
      <c r="R114" s="20" t="s">
        <v>77</v>
      </c>
      <c r="S114" s="20" t="s">
        <v>78</v>
      </c>
    </row>
    <row r="115" spans="1:19" s="22" customFormat="1" ht="39" x14ac:dyDescent="0.3">
      <c r="A115" s="23" t="s">
        <v>460</v>
      </c>
      <c r="B115" s="41" t="s">
        <v>362</v>
      </c>
      <c r="C115" s="20"/>
      <c r="D115" s="20" t="s">
        <v>3</v>
      </c>
      <c r="E115" s="20" t="s">
        <v>226</v>
      </c>
      <c r="F115" s="20" t="s">
        <v>504</v>
      </c>
      <c r="G115" s="40">
        <v>80704959.999999985</v>
      </c>
      <c r="H115" s="20" t="s">
        <v>123</v>
      </c>
      <c r="I115" s="20" t="s">
        <v>124</v>
      </c>
      <c r="J115" s="20">
        <v>475</v>
      </c>
      <c r="K115" s="20" t="s">
        <v>370</v>
      </c>
      <c r="L115" s="20" t="s">
        <v>368</v>
      </c>
      <c r="M115" s="29" t="s">
        <v>168</v>
      </c>
      <c r="N115" s="20" t="s">
        <v>354</v>
      </c>
      <c r="O115" s="20" t="s">
        <v>369</v>
      </c>
      <c r="P115" s="20" t="s">
        <v>7</v>
      </c>
      <c r="Q115" s="20">
        <v>0</v>
      </c>
      <c r="R115" s="20" t="s">
        <v>77</v>
      </c>
      <c r="S115" s="20" t="s">
        <v>78</v>
      </c>
    </row>
    <row r="116" spans="1:19" s="22" customFormat="1" ht="39" x14ac:dyDescent="0.3">
      <c r="A116" s="23" t="s">
        <v>461</v>
      </c>
      <c r="B116" s="41" t="s">
        <v>362</v>
      </c>
      <c r="C116" s="20"/>
      <c r="D116" s="20" t="s">
        <v>3</v>
      </c>
      <c r="E116" s="20" t="s">
        <v>226</v>
      </c>
      <c r="F116" s="20" t="s">
        <v>504</v>
      </c>
      <c r="G116" s="40">
        <v>80704959.999999985</v>
      </c>
      <c r="H116" s="20" t="s">
        <v>123</v>
      </c>
      <c r="I116" s="20" t="s">
        <v>124</v>
      </c>
      <c r="J116" s="20">
        <v>475</v>
      </c>
      <c r="K116" s="20" t="s">
        <v>370</v>
      </c>
      <c r="L116" s="20" t="s">
        <v>368</v>
      </c>
      <c r="M116" s="29" t="s">
        <v>168</v>
      </c>
      <c r="N116" s="20" t="s">
        <v>354</v>
      </c>
      <c r="O116" s="20" t="s">
        <v>369</v>
      </c>
      <c r="P116" s="20" t="s">
        <v>7</v>
      </c>
      <c r="Q116" s="20">
        <v>0</v>
      </c>
      <c r="R116" s="20" t="s">
        <v>77</v>
      </c>
      <c r="S116" s="20" t="s">
        <v>78</v>
      </c>
    </row>
    <row r="117" spans="1:19" s="22" customFormat="1" ht="39" x14ac:dyDescent="0.3">
      <c r="A117" s="23" t="s">
        <v>462</v>
      </c>
      <c r="B117" s="41" t="s">
        <v>362</v>
      </c>
      <c r="C117" s="20"/>
      <c r="D117" s="20" t="s">
        <v>3</v>
      </c>
      <c r="E117" s="20" t="s">
        <v>226</v>
      </c>
      <c r="F117" s="20" t="s">
        <v>504</v>
      </c>
      <c r="G117" s="40">
        <v>80704959.999999985</v>
      </c>
      <c r="H117" s="20" t="s">
        <v>123</v>
      </c>
      <c r="I117" s="20" t="s">
        <v>124</v>
      </c>
      <c r="J117" s="20">
        <v>475</v>
      </c>
      <c r="K117" s="20" t="s">
        <v>370</v>
      </c>
      <c r="L117" s="20" t="s">
        <v>368</v>
      </c>
      <c r="M117" s="29" t="s">
        <v>168</v>
      </c>
      <c r="N117" s="20" t="s">
        <v>354</v>
      </c>
      <c r="O117" s="20" t="s">
        <v>369</v>
      </c>
      <c r="P117" s="20" t="s">
        <v>7</v>
      </c>
      <c r="Q117" s="20">
        <v>0</v>
      </c>
      <c r="R117" s="20" t="s">
        <v>77</v>
      </c>
      <c r="S117" s="20" t="s">
        <v>78</v>
      </c>
    </row>
    <row r="118" spans="1:19" s="22" customFormat="1" ht="39" x14ac:dyDescent="0.3">
      <c r="A118" s="23" t="s">
        <v>463</v>
      </c>
      <c r="B118" s="41" t="s">
        <v>363</v>
      </c>
      <c r="C118" s="20"/>
      <c r="D118" s="20" t="s">
        <v>3</v>
      </c>
      <c r="E118" s="20" t="s">
        <v>226</v>
      </c>
      <c r="F118" s="20" t="s">
        <v>504</v>
      </c>
      <c r="G118" s="40">
        <v>70822720</v>
      </c>
      <c r="H118" s="20" t="s">
        <v>123</v>
      </c>
      <c r="I118" s="20" t="s">
        <v>124</v>
      </c>
      <c r="J118" s="20">
        <v>475</v>
      </c>
      <c r="K118" s="20" t="s">
        <v>370</v>
      </c>
      <c r="L118" s="20" t="s">
        <v>368</v>
      </c>
      <c r="M118" s="29" t="s">
        <v>168</v>
      </c>
      <c r="N118" s="20" t="s">
        <v>354</v>
      </c>
      <c r="O118" s="20" t="s">
        <v>369</v>
      </c>
      <c r="P118" s="20" t="s">
        <v>7</v>
      </c>
      <c r="Q118" s="20">
        <v>0</v>
      </c>
      <c r="R118" s="20" t="s">
        <v>77</v>
      </c>
      <c r="S118" s="20" t="s">
        <v>78</v>
      </c>
    </row>
    <row r="119" spans="1:19" s="22" customFormat="1" ht="39" x14ac:dyDescent="0.3">
      <c r="A119" s="23" t="s">
        <v>464</v>
      </c>
      <c r="B119" s="41" t="s">
        <v>363</v>
      </c>
      <c r="C119" s="20"/>
      <c r="D119" s="20" t="s">
        <v>3</v>
      </c>
      <c r="E119" s="20" t="s">
        <v>226</v>
      </c>
      <c r="F119" s="20" t="s">
        <v>504</v>
      </c>
      <c r="G119" s="40">
        <v>70822720</v>
      </c>
      <c r="H119" s="20" t="s">
        <v>123</v>
      </c>
      <c r="I119" s="20" t="s">
        <v>124</v>
      </c>
      <c r="J119" s="20">
        <v>475</v>
      </c>
      <c r="K119" s="20" t="s">
        <v>370</v>
      </c>
      <c r="L119" s="20" t="s">
        <v>368</v>
      </c>
      <c r="M119" s="29" t="s">
        <v>168</v>
      </c>
      <c r="N119" s="20" t="s">
        <v>354</v>
      </c>
      <c r="O119" s="20" t="s">
        <v>369</v>
      </c>
      <c r="P119" s="20" t="s">
        <v>7</v>
      </c>
      <c r="Q119" s="20">
        <v>0</v>
      </c>
      <c r="R119" s="20" t="s">
        <v>77</v>
      </c>
      <c r="S119" s="20" t="s">
        <v>78</v>
      </c>
    </row>
    <row r="120" spans="1:19" s="22" customFormat="1" ht="39" x14ac:dyDescent="0.3">
      <c r="A120" s="23" t="s">
        <v>465</v>
      </c>
      <c r="B120" s="41" t="s">
        <v>363</v>
      </c>
      <c r="C120" s="20"/>
      <c r="D120" s="20" t="s">
        <v>3</v>
      </c>
      <c r="E120" s="20" t="s">
        <v>226</v>
      </c>
      <c r="F120" s="20" t="s">
        <v>504</v>
      </c>
      <c r="G120" s="40">
        <v>70822720</v>
      </c>
      <c r="H120" s="20" t="s">
        <v>123</v>
      </c>
      <c r="I120" s="20" t="s">
        <v>124</v>
      </c>
      <c r="J120" s="20">
        <v>475</v>
      </c>
      <c r="K120" s="20" t="s">
        <v>370</v>
      </c>
      <c r="L120" s="20" t="s">
        <v>368</v>
      </c>
      <c r="M120" s="29" t="s">
        <v>168</v>
      </c>
      <c r="N120" s="20" t="s">
        <v>354</v>
      </c>
      <c r="O120" s="20" t="s">
        <v>369</v>
      </c>
      <c r="P120" s="20" t="s">
        <v>7</v>
      </c>
      <c r="Q120" s="20">
        <v>0</v>
      </c>
      <c r="R120" s="20" t="s">
        <v>77</v>
      </c>
      <c r="S120" s="20" t="s">
        <v>78</v>
      </c>
    </row>
    <row r="121" spans="1:19" s="22" customFormat="1" ht="39" x14ac:dyDescent="0.3">
      <c r="A121" s="23" t="s">
        <v>466</v>
      </c>
      <c r="B121" s="41" t="s">
        <v>363</v>
      </c>
      <c r="C121" s="20"/>
      <c r="D121" s="20" t="s">
        <v>3</v>
      </c>
      <c r="E121" s="20" t="s">
        <v>226</v>
      </c>
      <c r="F121" s="20" t="s">
        <v>504</v>
      </c>
      <c r="G121" s="40">
        <v>70822720</v>
      </c>
      <c r="H121" s="20" t="s">
        <v>123</v>
      </c>
      <c r="I121" s="20" t="s">
        <v>124</v>
      </c>
      <c r="J121" s="20">
        <v>475</v>
      </c>
      <c r="K121" s="20" t="s">
        <v>370</v>
      </c>
      <c r="L121" s="20" t="s">
        <v>368</v>
      </c>
      <c r="M121" s="29" t="s">
        <v>168</v>
      </c>
      <c r="N121" s="20" t="s">
        <v>354</v>
      </c>
      <c r="O121" s="20" t="s">
        <v>369</v>
      </c>
      <c r="P121" s="20" t="s">
        <v>7</v>
      </c>
      <c r="Q121" s="20">
        <v>0</v>
      </c>
      <c r="R121" s="20" t="s">
        <v>77</v>
      </c>
      <c r="S121" s="20" t="s">
        <v>78</v>
      </c>
    </row>
    <row r="122" spans="1:19" s="22" customFormat="1" ht="39" x14ac:dyDescent="0.3">
      <c r="A122" s="23" t="s">
        <v>467</v>
      </c>
      <c r="B122" s="41" t="s">
        <v>364</v>
      </c>
      <c r="C122" s="20"/>
      <c r="D122" s="20" t="s">
        <v>3</v>
      </c>
      <c r="E122" s="20" t="s">
        <v>226</v>
      </c>
      <c r="F122" s="20" t="s">
        <v>504</v>
      </c>
      <c r="G122" s="40">
        <v>62587519.999999993</v>
      </c>
      <c r="H122" s="20" t="s">
        <v>123</v>
      </c>
      <c r="I122" s="20" t="s">
        <v>124</v>
      </c>
      <c r="J122" s="20">
        <v>475</v>
      </c>
      <c r="K122" s="20" t="s">
        <v>370</v>
      </c>
      <c r="L122" s="20" t="s">
        <v>368</v>
      </c>
      <c r="M122" s="29" t="s">
        <v>168</v>
      </c>
      <c r="N122" s="20" t="s">
        <v>354</v>
      </c>
      <c r="O122" s="20" t="s">
        <v>369</v>
      </c>
      <c r="P122" s="20" t="s">
        <v>7</v>
      </c>
      <c r="Q122" s="20">
        <v>0</v>
      </c>
      <c r="R122" s="20" t="s">
        <v>77</v>
      </c>
      <c r="S122" s="20" t="s">
        <v>78</v>
      </c>
    </row>
    <row r="123" spans="1:19" s="22" customFormat="1" ht="52" x14ac:dyDescent="0.3">
      <c r="A123" s="23" t="s">
        <v>468</v>
      </c>
      <c r="B123" s="41" t="s">
        <v>365</v>
      </c>
      <c r="C123" s="20"/>
      <c r="D123" s="20" t="s">
        <v>3</v>
      </c>
      <c r="E123" s="20" t="s">
        <v>226</v>
      </c>
      <c r="F123" s="20" t="s">
        <v>504</v>
      </c>
      <c r="G123" s="40">
        <v>74116800</v>
      </c>
      <c r="H123" s="20" t="s">
        <v>123</v>
      </c>
      <c r="I123" s="20" t="s">
        <v>124</v>
      </c>
      <c r="J123" s="20">
        <v>475</v>
      </c>
      <c r="K123" s="20" t="s">
        <v>370</v>
      </c>
      <c r="L123" s="20" t="s">
        <v>368</v>
      </c>
      <c r="M123" s="29" t="s">
        <v>168</v>
      </c>
      <c r="N123" s="20" t="s">
        <v>354</v>
      </c>
      <c r="O123" s="20" t="s">
        <v>369</v>
      </c>
      <c r="P123" s="20" t="s">
        <v>7</v>
      </c>
      <c r="Q123" s="20">
        <v>0</v>
      </c>
      <c r="R123" s="20" t="s">
        <v>77</v>
      </c>
      <c r="S123" s="20" t="s">
        <v>78</v>
      </c>
    </row>
    <row r="124" spans="1:19" s="22" customFormat="1" ht="39" x14ac:dyDescent="0.3">
      <c r="A124" s="23" t="s">
        <v>469</v>
      </c>
      <c r="B124" s="41" t="s">
        <v>366</v>
      </c>
      <c r="C124" s="20"/>
      <c r="D124" s="20" t="s">
        <v>3</v>
      </c>
      <c r="E124" s="20" t="s">
        <v>226</v>
      </c>
      <c r="F124" s="20" t="s">
        <v>504</v>
      </c>
      <c r="G124" s="40">
        <v>92234239.999999985</v>
      </c>
      <c r="H124" s="20" t="s">
        <v>123</v>
      </c>
      <c r="I124" s="20" t="s">
        <v>124</v>
      </c>
      <c r="J124" s="20">
        <v>475</v>
      </c>
      <c r="K124" s="20" t="s">
        <v>370</v>
      </c>
      <c r="L124" s="20" t="s">
        <v>368</v>
      </c>
      <c r="M124" s="29" t="s">
        <v>168</v>
      </c>
      <c r="N124" s="20" t="s">
        <v>354</v>
      </c>
      <c r="O124" s="20" t="s">
        <v>369</v>
      </c>
      <c r="P124" s="20" t="s">
        <v>7</v>
      </c>
      <c r="Q124" s="20">
        <v>0</v>
      </c>
      <c r="R124" s="20" t="s">
        <v>77</v>
      </c>
      <c r="S124" s="20" t="s">
        <v>78</v>
      </c>
    </row>
    <row r="125" spans="1:19" ht="52" x14ac:dyDescent="0.3">
      <c r="A125" s="89" t="s">
        <v>528</v>
      </c>
      <c r="B125" s="68" t="s">
        <v>532</v>
      </c>
      <c r="D125" s="93" t="s">
        <v>2</v>
      </c>
      <c r="E125" s="20" t="s">
        <v>306</v>
      </c>
      <c r="F125" s="20" t="s">
        <v>502</v>
      </c>
      <c r="G125" s="69">
        <v>34283333</v>
      </c>
      <c r="H125" s="20" t="s">
        <v>123</v>
      </c>
      <c r="I125" s="20" t="s">
        <v>124</v>
      </c>
      <c r="J125" s="79">
        <v>187</v>
      </c>
      <c r="K125" s="20" t="s">
        <v>506</v>
      </c>
      <c r="L125" s="77"/>
      <c r="M125" s="70">
        <v>801115</v>
      </c>
      <c r="N125" s="22" t="s">
        <v>354</v>
      </c>
      <c r="O125" s="22" t="s">
        <v>235</v>
      </c>
      <c r="P125" s="25" t="s">
        <v>7</v>
      </c>
      <c r="Q125" s="16"/>
      <c r="R125" s="27" t="s">
        <v>77</v>
      </c>
      <c r="S125" s="25" t="s">
        <v>78</v>
      </c>
    </row>
    <row r="126" spans="1:19" ht="52" x14ac:dyDescent="0.3">
      <c r="A126" s="89" t="s">
        <v>531</v>
      </c>
      <c r="B126" s="68" t="s">
        <v>530</v>
      </c>
      <c r="D126" s="93" t="s">
        <v>2</v>
      </c>
      <c r="E126" s="20" t="s">
        <v>306</v>
      </c>
      <c r="F126" s="20" t="s">
        <v>502</v>
      </c>
      <c r="G126" s="69">
        <v>84250000</v>
      </c>
      <c r="H126" s="20" t="s">
        <v>123</v>
      </c>
      <c r="I126" s="20" t="s">
        <v>124</v>
      </c>
      <c r="J126" s="79">
        <v>340</v>
      </c>
      <c r="K126" s="20" t="s">
        <v>506</v>
      </c>
      <c r="L126" s="77"/>
      <c r="M126" s="70">
        <v>801115</v>
      </c>
      <c r="N126" s="22" t="s">
        <v>354</v>
      </c>
      <c r="O126" s="22" t="s">
        <v>235</v>
      </c>
      <c r="P126" s="25" t="s">
        <v>7</v>
      </c>
      <c r="Q126" s="16"/>
      <c r="R126" s="27" t="s">
        <v>77</v>
      </c>
      <c r="S126" s="25" t="s">
        <v>78</v>
      </c>
    </row>
    <row r="127" spans="1:19" ht="13" x14ac:dyDescent="0.3">
      <c r="A127" s="7"/>
      <c r="B127" s="41" t="s">
        <v>511</v>
      </c>
      <c r="C127" s="7"/>
      <c r="D127" s="25" t="s">
        <v>2</v>
      </c>
      <c r="E127" s="7"/>
      <c r="F127" s="32" t="s">
        <v>503</v>
      </c>
      <c r="G127" s="54">
        <v>25000000000</v>
      </c>
      <c r="H127" s="7"/>
      <c r="I127" s="25" t="s">
        <v>124</v>
      </c>
      <c r="J127" s="25">
        <v>485</v>
      </c>
      <c r="K127" s="44" t="s">
        <v>134</v>
      </c>
      <c r="L127" s="25" t="s">
        <v>379</v>
      </c>
      <c r="P127" s="16"/>
      <c r="Q127" s="16"/>
      <c r="R127" s="36"/>
      <c r="S127" s="37"/>
    </row>
    <row r="128" spans="1:19" ht="13" x14ac:dyDescent="0.3">
      <c r="A128" s="7"/>
      <c r="B128" s="46" t="s">
        <v>512</v>
      </c>
      <c r="C128" s="7"/>
      <c r="D128" s="42" t="s">
        <v>2</v>
      </c>
      <c r="E128" s="7"/>
      <c r="F128" s="50" t="s">
        <v>503</v>
      </c>
      <c r="G128" s="54">
        <v>3000000000</v>
      </c>
      <c r="H128" s="7"/>
      <c r="I128" s="42" t="s">
        <v>124</v>
      </c>
      <c r="J128" s="42">
        <v>730</v>
      </c>
      <c r="K128" s="44" t="s">
        <v>129</v>
      </c>
      <c r="L128" s="25" t="s">
        <v>379</v>
      </c>
      <c r="P128" s="16"/>
      <c r="Q128" s="16"/>
      <c r="R128" s="36"/>
      <c r="S128" s="37"/>
    </row>
    <row r="129" spans="1:19" ht="52" x14ac:dyDescent="0.25">
      <c r="A129" s="7"/>
      <c r="B129" s="41" t="s">
        <v>513</v>
      </c>
      <c r="C129" s="7"/>
      <c r="D129" s="25" t="s">
        <v>2</v>
      </c>
      <c r="E129" s="7"/>
      <c r="F129" s="20" t="s">
        <v>498</v>
      </c>
      <c r="G129" s="56">
        <v>40723845167</v>
      </c>
      <c r="H129" s="7"/>
      <c r="I129" s="20" t="s">
        <v>124</v>
      </c>
      <c r="J129" s="20">
        <v>915</v>
      </c>
      <c r="K129" s="20" t="s">
        <v>514</v>
      </c>
      <c r="P129" s="16"/>
      <c r="Q129" s="16"/>
      <c r="R129" s="36"/>
      <c r="S129" s="37"/>
    </row>
    <row r="130" spans="1:19" ht="13" x14ac:dyDescent="0.3">
      <c r="A130" s="76" t="s">
        <v>547</v>
      </c>
      <c r="B130" s="51" t="s">
        <v>518</v>
      </c>
      <c r="C130" s="7"/>
      <c r="D130" s="25" t="s">
        <v>494</v>
      </c>
      <c r="E130" s="22" t="s">
        <v>249</v>
      </c>
      <c r="F130" s="49" t="s">
        <v>499</v>
      </c>
      <c r="G130" s="39">
        <v>16000000</v>
      </c>
      <c r="H130" s="22" t="s">
        <v>123</v>
      </c>
      <c r="I130" s="28" t="s">
        <v>124</v>
      </c>
      <c r="J130" s="7">
        <v>350</v>
      </c>
      <c r="K130" s="20" t="s">
        <v>506</v>
      </c>
      <c r="L130" s="77" t="s">
        <v>265</v>
      </c>
      <c r="M130" s="7">
        <v>84111701</v>
      </c>
      <c r="N130" s="22" t="s">
        <v>354</v>
      </c>
      <c r="O130" s="22" t="s">
        <v>267</v>
      </c>
      <c r="P130" s="30" t="s">
        <v>7</v>
      </c>
      <c r="Q130" s="16"/>
      <c r="R130" s="27" t="s">
        <v>77</v>
      </c>
      <c r="S130" s="25" t="s">
        <v>78</v>
      </c>
    </row>
    <row r="131" spans="1:19" ht="13" x14ac:dyDescent="0.3">
      <c r="A131" s="7"/>
      <c r="B131" s="61" t="s">
        <v>520</v>
      </c>
      <c r="C131" s="7"/>
      <c r="D131" s="25" t="s">
        <v>2</v>
      </c>
      <c r="E131" s="7"/>
      <c r="F131" s="32" t="s">
        <v>503</v>
      </c>
      <c r="G131" s="62">
        <v>5000000000</v>
      </c>
      <c r="H131" s="7"/>
      <c r="I131" s="25" t="s">
        <v>124</v>
      </c>
      <c r="J131" s="7">
        <v>300</v>
      </c>
      <c r="K131" s="44" t="s">
        <v>134</v>
      </c>
      <c r="P131" s="16"/>
      <c r="Q131" s="16"/>
      <c r="R131" s="13"/>
      <c r="S131" s="18"/>
    </row>
    <row r="132" spans="1:19" ht="13" x14ac:dyDescent="0.3">
      <c r="A132" s="7"/>
      <c r="B132" s="61" t="s">
        <v>521</v>
      </c>
      <c r="C132" s="7"/>
      <c r="D132" s="25" t="s">
        <v>2</v>
      </c>
      <c r="E132" s="7"/>
      <c r="F132" s="32" t="s">
        <v>503</v>
      </c>
      <c r="G132" s="62">
        <v>1350000000</v>
      </c>
      <c r="H132" s="7"/>
      <c r="I132" s="25" t="s">
        <v>124</v>
      </c>
      <c r="J132" s="7">
        <v>545</v>
      </c>
      <c r="K132" s="44" t="s">
        <v>134</v>
      </c>
      <c r="P132" s="16"/>
      <c r="Q132" s="16"/>
      <c r="R132" s="13"/>
      <c r="S132" s="18"/>
    </row>
    <row r="133" spans="1:19" ht="39" x14ac:dyDescent="0.3">
      <c r="A133" s="7"/>
      <c r="B133" s="71" t="s">
        <v>280</v>
      </c>
      <c r="C133" s="7"/>
      <c r="D133" s="25" t="s">
        <v>3</v>
      </c>
      <c r="E133" s="22" t="s">
        <v>269</v>
      </c>
      <c r="F133" s="22" t="s">
        <v>500</v>
      </c>
      <c r="G133" s="39">
        <v>140535000</v>
      </c>
      <c r="H133" s="22" t="s">
        <v>123</v>
      </c>
      <c r="I133" s="22" t="s">
        <v>124</v>
      </c>
      <c r="J133" s="22">
        <v>304</v>
      </c>
      <c r="K133" s="22" t="s">
        <v>129</v>
      </c>
      <c r="L133" s="22" t="s">
        <v>144</v>
      </c>
      <c r="M133" s="22" t="s">
        <v>166</v>
      </c>
      <c r="N133" s="22" t="s">
        <v>354</v>
      </c>
      <c r="O133" s="22" t="s">
        <v>277</v>
      </c>
      <c r="P133" s="25" t="s">
        <v>7</v>
      </c>
      <c r="Q133" s="25" t="s">
        <v>108</v>
      </c>
      <c r="R133" s="27" t="s">
        <v>77</v>
      </c>
      <c r="S133" s="25" t="s">
        <v>78</v>
      </c>
    </row>
    <row r="134" spans="1:19" ht="26" x14ac:dyDescent="0.3">
      <c r="A134" s="87" t="s">
        <v>534</v>
      </c>
      <c r="B134" s="41" t="s">
        <v>533</v>
      </c>
      <c r="C134" s="7"/>
      <c r="D134" s="25" t="s">
        <v>2</v>
      </c>
      <c r="E134" s="22" t="s">
        <v>325</v>
      </c>
      <c r="F134" s="32" t="s">
        <v>503</v>
      </c>
      <c r="G134" s="52">
        <v>103367656</v>
      </c>
      <c r="H134" s="22" t="s">
        <v>123</v>
      </c>
      <c r="I134" s="25" t="s">
        <v>124</v>
      </c>
      <c r="J134" s="7">
        <v>334</v>
      </c>
      <c r="K134" s="22" t="s">
        <v>158</v>
      </c>
      <c r="L134" s="74" t="s">
        <v>379</v>
      </c>
      <c r="M134" s="22">
        <v>8110</v>
      </c>
      <c r="N134" s="22" t="s">
        <v>354</v>
      </c>
      <c r="O134" s="22" t="s">
        <v>326</v>
      </c>
      <c r="P134" s="25" t="s">
        <v>7</v>
      </c>
      <c r="Q134" s="25">
        <v>0</v>
      </c>
      <c r="R134" s="27" t="s">
        <v>77</v>
      </c>
      <c r="S134" s="20" t="s">
        <v>78</v>
      </c>
    </row>
    <row r="135" spans="1:19" ht="26" x14ac:dyDescent="0.3">
      <c r="A135" s="87" t="s">
        <v>545</v>
      </c>
      <c r="B135" s="41" t="s">
        <v>544</v>
      </c>
      <c r="D135" s="22" t="s">
        <v>2</v>
      </c>
      <c r="E135" s="22" t="s">
        <v>289</v>
      </c>
      <c r="F135" s="22" t="s">
        <v>501</v>
      </c>
      <c r="G135" s="39">
        <v>124758529</v>
      </c>
      <c r="H135" s="22" t="s">
        <v>123</v>
      </c>
      <c r="I135" s="22" t="s">
        <v>124</v>
      </c>
      <c r="J135" s="22">
        <v>334</v>
      </c>
      <c r="K135" s="22" t="s">
        <v>158</v>
      </c>
      <c r="L135" s="72" t="s">
        <v>178</v>
      </c>
      <c r="M135" s="22" t="s">
        <v>161</v>
      </c>
      <c r="N135" s="22" t="s">
        <v>354</v>
      </c>
      <c r="O135" s="22" t="s">
        <v>235</v>
      </c>
      <c r="P135" s="25" t="s">
        <v>7</v>
      </c>
      <c r="Q135" s="16">
        <v>0</v>
      </c>
      <c r="R135" s="27" t="s">
        <v>77</v>
      </c>
      <c r="S135" s="25" t="s">
        <v>78</v>
      </c>
    </row>
    <row r="136" spans="1:19" ht="13" x14ac:dyDescent="0.3">
      <c r="B136" s="11"/>
      <c r="D136" s="25"/>
      <c r="F136" s="33"/>
      <c r="G136" s="83"/>
      <c r="I136" s="28"/>
      <c r="K136" s="11"/>
      <c r="P136" s="16"/>
      <c r="Q136" s="16"/>
      <c r="R136" s="13"/>
      <c r="S136" s="18"/>
    </row>
    <row r="137" spans="1:19" ht="13" x14ac:dyDescent="0.25">
      <c r="B137" s="11"/>
      <c r="D137" s="25"/>
      <c r="F137" s="33"/>
      <c r="G137" s="83"/>
      <c r="I137" s="25"/>
      <c r="K137" s="11"/>
      <c r="P137" s="16"/>
      <c r="Q137" s="16"/>
      <c r="R137" s="13"/>
      <c r="S137" s="18"/>
    </row>
    <row r="138" spans="1:19" ht="13" x14ac:dyDescent="0.25">
      <c r="B138" s="11"/>
      <c r="D138" s="25"/>
      <c r="F138" s="33"/>
      <c r="G138" s="83"/>
      <c r="I138" s="25"/>
      <c r="K138" s="11"/>
      <c r="P138" s="16"/>
      <c r="Q138" s="16"/>
      <c r="R138" s="13"/>
      <c r="S138" s="18"/>
    </row>
    <row r="139" spans="1:19" ht="13" x14ac:dyDescent="0.25">
      <c r="B139" s="11"/>
      <c r="D139" s="25"/>
      <c r="F139" s="33"/>
      <c r="G139" s="83"/>
      <c r="I139" s="25"/>
      <c r="K139" s="11"/>
      <c r="P139" s="16"/>
      <c r="Q139" s="16"/>
      <c r="R139" s="13"/>
      <c r="S139" s="18"/>
    </row>
    <row r="140" spans="1:19" ht="13" x14ac:dyDescent="0.25">
      <c r="A140" s="59"/>
      <c r="B140" s="11" t="s">
        <v>546</v>
      </c>
      <c r="D140" s="25"/>
      <c r="F140" s="33"/>
      <c r="G140" s="83"/>
      <c r="I140" s="91"/>
      <c r="K140" s="11"/>
      <c r="P140" s="16"/>
      <c r="Q140" s="16"/>
      <c r="R140" s="13"/>
      <c r="S140" s="18"/>
    </row>
    <row r="141" spans="1:19" ht="13" x14ac:dyDescent="0.3">
      <c r="A141" s="87"/>
      <c r="B141" s="11" t="s">
        <v>523</v>
      </c>
      <c r="D141" s="25"/>
      <c r="F141" s="33"/>
      <c r="G141" s="83"/>
      <c r="I141" s="90"/>
      <c r="K141" s="11"/>
      <c r="P141" s="16"/>
      <c r="Q141" s="16"/>
      <c r="R141" s="13"/>
      <c r="S141" s="18"/>
    </row>
    <row r="142" spans="1:19" ht="13" x14ac:dyDescent="0.25">
      <c r="B142" s="11"/>
      <c r="D142" s="25"/>
      <c r="F142" s="33"/>
      <c r="G142" s="83">
        <f>34+17</f>
        <v>51</v>
      </c>
      <c r="I142" s="91"/>
      <c r="K142" s="11"/>
      <c r="P142" s="16"/>
      <c r="Q142" s="16"/>
      <c r="R142" s="13"/>
      <c r="S142" s="18"/>
    </row>
    <row r="143" spans="1:19" ht="13" x14ac:dyDescent="0.25">
      <c r="B143" s="11"/>
      <c r="D143" s="25"/>
      <c r="F143" s="33"/>
      <c r="G143" s="83"/>
      <c r="I143" s="25"/>
      <c r="K143" s="11"/>
      <c r="P143" s="16"/>
      <c r="Q143" s="16"/>
      <c r="R143" s="13"/>
      <c r="S143" s="18"/>
    </row>
    <row r="144" spans="1:19" ht="13" x14ac:dyDescent="0.25">
      <c r="B144" s="11"/>
      <c r="D144" s="25"/>
      <c r="F144" s="33"/>
      <c r="G144" s="83"/>
      <c r="I144" s="25"/>
      <c r="K144" s="11"/>
      <c r="P144" s="16"/>
      <c r="Q144" s="16"/>
      <c r="R144" s="13"/>
      <c r="S144" s="18"/>
    </row>
    <row r="145" spans="2:19" ht="13" x14ac:dyDescent="0.25">
      <c r="B145" s="11"/>
      <c r="D145" s="25"/>
      <c r="F145" s="33"/>
      <c r="G145" s="83"/>
      <c r="I145" s="25"/>
      <c r="K145" s="11"/>
      <c r="P145" s="16"/>
      <c r="Q145" s="16"/>
      <c r="R145" s="13"/>
      <c r="S145" s="18"/>
    </row>
    <row r="146" spans="2:19" ht="13" x14ac:dyDescent="0.25">
      <c r="B146" s="11"/>
      <c r="D146" s="25"/>
      <c r="F146" s="33"/>
      <c r="G146" s="83"/>
      <c r="I146" s="25"/>
      <c r="K146" s="11"/>
      <c r="P146" s="16"/>
      <c r="Q146" s="16"/>
      <c r="R146" s="13"/>
      <c r="S146" s="18"/>
    </row>
    <row r="147" spans="2:19" ht="13" x14ac:dyDescent="0.25">
      <c r="B147" s="11"/>
      <c r="D147" s="25"/>
      <c r="F147" s="33"/>
      <c r="G147" s="83"/>
      <c r="I147" s="25"/>
      <c r="K147" s="11"/>
      <c r="P147" s="16"/>
      <c r="Q147" s="16"/>
      <c r="R147" s="13"/>
      <c r="S147" s="18"/>
    </row>
    <row r="148" spans="2:19" ht="13" x14ac:dyDescent="0.25">
      <c r="B148" s="11"/>
      <c r="D148" s="25"/>
      <c r="F148" s="33"/>
      <c r="G148" s="83"/>
      <c r="I148" s="25"/>
      <c r="K148" s="11"/>
      <c r="P148" s="16"/>
      <c r="Q148" s="16"/>
      <c r="R148" s="13"/>
      <c r="S148" s="18"/>
    </row>
    <row r="149" spans="2:19" ht="13" x14ac:dyDescent="0.25">
      <c r="B149" s="11"/>
      <c r="D149" s="25"/>
      <c r="F149" s="33"/>
      <c r="G149" s="83"/>
      <c r="I149" s="25"/>
      <c r="K149" s="11"/>
      <c r="P149" s="16"/>
      <c r="Q149" s="16"/>
      <c r="R149" s="13"/>
      <c r="S149" s="18"/>
    </row>
    <row r="150" spans="2:19" ht="13" x14ac:dyDescent="0.25">
      <c r="B150" s="11"/>
      <c r="D150" s="25"/>
      <c r="F150" s="33"/>
      <c r="G150" s="83"/>
      <c r="I150" s="25"/>
      <c r="K150" s="11"/>
      <c r="P150" s="16"/>
      <c r="Q150" s="16"/>
      <c r="R150" s="13"/>
      <c r="S150" s="18"/>
    </row>
    <row r="151" spans="2:19" ht="13" x14ac:dyDescent="0.25">
      <c r="B151" s="11"/>
      <c r="D151" s="25"/>
      <c r="F151" s="33"/>
      <c r="G151" s="83"/>
      <c r="I151" s="25"/>
      <c r="K151" s="11"/>
      <c r="P151" s="16"/>
      <c r="Q151" s="16"/>
      <c r="R151" s="13"/>
      <c r="S151" s="18"/>
    </row>
    <row r="152" spans="2:19" ht="13" x14ac:dyDescent="0.25">
      <c r="B152" s="11"/>
      <c r="D152" s="25"/>
      <c r="F152" s="33"/>
      <c r="G152" s="83"/>
      <c r="I152" s="25"/>
      <c r="K152" s="11"/>
      <c r="P152" s="16"/>
      <c r="Q152" s="16"/>
      <c r="R152" s="13"/>
      <c r="S152" s="18"/>
    </row>
    <row r="153" spans="2:19" ht="13" x14ac:dyDescent="0.25">
      <c r="B153" s="11"/>
      <c r="D153" s="25"/>
      <c r="F153" s="33"/>
      <c r="G153" s="83"/>
      <c r="I153" s="25"/>
      <c r="K153" s="11"/>
      <c r="P153" s="16"/>
      <c r="Q153" s="16"/>
      <c r="R153" s="13"/>
      <c r="S153" s="18"/>
    </row>
    <row r="154" spans="2:19" ht="13" x14ac:dyDescent="0.25">
      <c r="B154" s="11"/>
      <c r="D154" s="25"/>
      <c r="F154" s="33"/>
      <c r="G154" s="83"/>
      <c r="I154" s="25"/>
      <c r="K154" s="11"/>
      <c r="P154" s="16"/>
      <c r="Q154" s="16"/>
      <c r="R154" s="13"/>
      <c r="S154" s="18"/>
    </row>
    <row r="155" spans="2:19" ht="13" x14ac:dyDescent="0.25">
      <c r="B155" s="11"/>
      <c r="D155" s="25"/>
      <c r="F155" s="33"/>
      <c r="G155" s="83"/>
      <c r="I155" s="25"/>
      <c r="K155" s="11"/>
      <c r="P155" s="16"/>
      <c r="Q155" s="16"/>
      <c r="R155" s="13"/>
      <c r="S155" s="18"/>
    </row>
    <row r="156" spans="2:19" ht="13" x14ac:dyDescent="0.25">
      <c r="B156" s="11"/>
      <c r="D156" s="25"/>
      <c r="F156" s="33"/>
      <c r="G156" s="83"/>
      <c r="I156" s="25"/>
      <c r="K156" s="11"/>
      <c r="P156" s="16"/>
      <c r="Q156" s="16"/>
      <c r="R156" s="13"/>
      <c r="S156" s="18"/>
    </row>
    <row r="157" spans="2:19" ht="13" x14ac:dyDescent="0.25">
      <c r="B157" s="11"/>
      <c r="D157" s="25"/>
      <c r="F157" s="33"/>
      <c r="G157" s="83"/>
      <c r="I157" s="25"/>
      <c r="K157" s="11"/>
      <c r="P157" s="16"/>
      <c r="Q157" s="16"/>
      <c r="R157" s="13"/>
      <c r="S157" s="18"/>
    </row>
    <row r="158" spans="2:19" ht="13" x14ac:dyDescent="0.25">
      <c r="B158" s="11"/>
      <c r="D158" s="25"/>
      <c r="F158" s="33"/>
      <c r="G158" s="83"/>
      <c r="I158" s="25"/>
      <c r="K158" s="11"/>
      <c r="P158" s="16"/>
      <c r="Q158" s="16"/>
      <c r="R158" s="13"/>
      <c r="S158" s="18"/>
    </row>
    <row r="159" spans="2:19" ht="13" x14ac:dyDescent="0.25">
      <c r="B159" s="11"/>
      <c r="D159" s="25"/>
      <c r="F159" s="33"/>
      <c r="G159" s="83"/>
      <c r="I159" s="25"/>
      <c r="K159" s="11"/>
      <c r="P159" s="16"/>
      <c r="Q159" s="16"/>
      <c r="R159" s="13"/>
      <c r="S159" s="18"/>
    </row>
    <row r="160" spans="2:19" ht="13" x14ac:dyDescent="0.25">
      <c r="B160" s="11"/>
      <c r="D160" s="25"/>
      <c r="F160" s="33"/>
      <c r="G160" s="83"/>
      <c r="I160" s="25"/>
      <c r="K160" s="11"/>
      <c r="P160" s="16"/>
      <c r="Q160" s="16"/>
      <c r="R160" s="13"/>
      <c r="S160" s="18"/>
    </row>
    <row r="161" spans="2:19" ht="13" x14ac:dyDescent="0.25">
      <c r="B161" s="11"/>
      <c r="D161" s="25"/>
      <c r="F161" s="33"/>
      <c r="G161" s="83"/>
      <c r="I161" s="25"/>
      <c r="K161" s="11"/>
      <c r="P161" s="16"/>
      <c r="Q161" s="16"/>
      <c r="R161" s="13"/>
      <c r="S161" s="18"/>
    </row>
    <row r="162" spans="2:19" ht="13" x14ac:dyDescent="0.25">
      <c r="B162" s="11"/>
      <c r="D162" s="25"/>
      <c r="F162" s="33"/>
      <c r="G162" s="83"/>
      <c r="I162" s="25"/>
      <c r="K162" s="11"/>
      <c r="P162" s="16"/>
      <c r="Q162" s="16"/>
      <c r="R162" s="13"/>
      <c r="S162" s="18"/>
    </row>
    <row r="163" spans="2:19" ht="13" x14ac:dyDescent="0.25">
      <c r="B163" s="11"/>
      <c r="D163" s="25"/>
      <c r="F163" s="33"/>
      <c r="G163" s="83"/>
      <c r="I163" s="25"/>
      <c r="K163" s="11"/>
      <c r="P163" s="16"/>
      <c r="Q163" s="16"/>
      <c r="R163" s="13"/>
      <c r="S163" s="18"/>
    </row>
    <row r="164" spans="2:19" ht="13" x14ac:dyDescent="0.25">
      <c r="B164" s="11"/>
      <c r="D164" s="25"/>
      <c r="F164" s="33"/>
      <c r="G164" s="83"/>
      <c r="I164" s="25"/>
      <c r="K164" s="11"/>
      <c r="P164" s="16"/>
      <c r="Q164" s="16"/>
      <c r="R164" s="13"/>
      <c r="S164" s="18"/>
    </row>
    <row r="165" spans="2:19" ht="13" x14ac:dyDescent="0.25">
      <c r="B165" s="11"/>
      <c r="D165" s="25"/>
      <c r="F165" s="33"/>
      <c r="G165" s="83"/>
      <c r="I165" s="25"/>
      <c r="K165" s="11"/>
      <c r="P165" s="16"/>
      <c r="Q165" s="16"/>
      <c r="R165" s="13"/>
      <c r="S165" s="18"/>
    </row>
    <row r="166" spans="2:19" ht="13" x14ac:dyDescent="0.25">
      <c r="B166" s="11"/>
      <c r="D166" s="25"/>
      <c r="F166" s="33"/>
      <c r="G166" s="83"/>
      <c r="I166" s="25"/>
      <c r="K166" s="11"/>
      <c r="P166" s="16"/>
      <c r="Q166" s="16"/>
      <c r="R166" s="13"/>
      <c r="S166" s="18"/>
    </row>
    <row r="167" spans="2:19" ht="13" x14ac:dyDescent="0.25">
      <c r="B167" s="11"/>
      <c r="D167" s="25"/>
      <c r="F167" s="33"/>
      <c r="G167" s="83"/>
      <c r="I167" s="25"/>
      <c r="K167" s="11"/>
      <c r="P167" s="16"/>
      <c r="Q167" s="16"/>
      <c r="R167" s="13"/>
      <c r="S167" s="18"/>
    </row>
    <row r="168" spans="2:19" ht="13" x14ac:dyDescent="0.25">
      <c r="B168" s="11"/>
      <c r="D168" s="25"/>
      <c r="F168" s="33"/>
      <c r="G168" s="83"/>
      <c r="I168" s="25"/>
      <c r="K168" s="11"/>
      <c r="P168" s="16"/>
      <c r="Q168" s="16"/>
      <c r="R168" s="13"/>
      <c r="S168" s="18"/>
    </row>
    <row r="169" spans="2:19" ht="13" x14ac:dyDescent="0.25">
      <c r="B169" s="11"/>
      <c r="D169" s="25"/>
      <c r="F169" s="33"/>
      <c r="G169" s="83"/>
      <c r="I169" s="25"/>
      <c r="K169" s="11"/>
      <c r="P169" s="16"/>
      <c r="Q169" s="16"/>
      <c r="R169" s="13"/>
      <c r="S169" s="18"/>
    </row>
    <row r="170" spans="2:19" ht="13" x14ac:dyDescent="0.25">
      <c r="B170" s="11"/>
      <c r="D170" s="25"/>
      <c r="F170" s="33"/>
      <c r="G170" s="83"/>
      <c r="I170" s="25"/>
      <c r="K170" s="11"/>
      <c r="P170" s="16"/>
      <c r="Q170" s="16"/>
      <c r="R170" s="13"/>
      <c r="S170" s="18"/>
    </row>
    <row r="171" spans="2:19" ht="13" x14ac:dyDescent="0.25">
      <c r="B171" s="11"/>
      <c r="D171" s="25"/>
      <c r="F171" s="33"/>
      <c r="G171" s="83"/>
      <c r="I171" s="25"/>
      <c r="K171" s="11"/>
      <c r="P171" s="16"/>
      <c r="Q171" s="16"/>
      <c r="R171" s="13"/>
      <c r="S171" s="18"/>
    </row>
    <row r="172" spans="2:19" ht="13" x14ac:dyDescent="0.25">
      <c r="B172" s="11"/>
      <c r="D172" s="25"/>
      <c r="F172" s="33"/>
      <c r="G172" s="83"/>
      <c r="I172" s="25"/>
      <c r="K172" s="11"/>
      <c r="P172" s="16"/>
      <c r="Q172" s="16"/>
      <c r="R172" s="13"/>
      <c r="S172" s="18"/>
    </row>
    <row r="173" spans="2:19" ht="13" x14ac:dyDescent="0.25">
      <c r="B173" s="11"/>
      <c r="D173" s="25"/>
      <c r="F173" s="33"/>
      <c r="G173" s="83"/>
      <c r="I173" s="25"/>
      <c r="K173" s="11"/>
      <c r="P173" s="16"/>
      <c r="Q173" s="16"/>
      <c r="R173" s="13"/>
      <c r="S173" s="18"/>
    </row>
    <row r="174" spans="2:19" ht="13" x14ac:dyDescent="0.25">
      <c r="B174" s="11"/>
      <c r="D174" s="25"/>
      <c r="F174" s="33"/>
      <c r="G174" s="83"/>
      <c r="I174" s="25"/>
      <c r="K174" s="11"/>
      <c r="P174" s="16"/>
      <c r="Q174" s="16"/>
      <c r="R174" s="13"/>
      <c r="S174" s="18"/>
    </row>
    <row r="175" spans="2:19" ht="13" x14ac:dyDescent="0.25">
      <c r="B175" s="11"/>
      <c r="D175" s="25"/>
      <c r="F175" s="33"/>
      <c r="G175" s="83"/>
      <c r="I175" s="25"/>
      <c r="K175" s="11"/>
      <c r="P175" s="16"/>
      <c r="Q175" s="16"/>
      <c r="R175" s="13"/>
      <c r="S175" s="18"/>
    </row>
    <row r="176" spans="2:19" ht="13" x14ac:dyDescent="0.25">
      <c r="B176" s="11"/>
      <c r="D176" s="25"/>
      <c r="F176" s="33"/>
      <c r="G176" s="83"/>
      <c r="I176" s="25"/>
      <c r="K176" s="11"/>
      <c r="P176" s="16"/>
      <c r="Q176" s="16"/>
      <c r="R176" s="13"/>
      <c r="S176" s="18"/>
    </row>
    <row r="177" spans="2:19" ht="13" x14ac:dyDescent="0.25">
      <c r="B177" s="11"/>
      <c r="D177" s="25"/>
      <c r="F177" s="33"/>
      <c r="G177" s="83"/>
      <c r="I177" s="25"/>
      <c r="K177" s="11"/>
      <c r="P177" s="16"/>
      <c r="Q177" s="16"/>
      <c r="R177" s="13"/>
      <c r="S177" s="18"/>
    </row>
    <row r="178" spans="2:19" ht="13" x14ac:dyDescent="0.25">
      <c r="B178" s="11"/>
      <c r="D178" s="25"/>
      <c r="F178" s="33"/>
      <c r="G178" s="83"/>
      <c r="I178" s="25"/>
      <c r="K178" s="11"/>
      <c r="P178" s="16"/>
      <c r="Q178" s="16"/>
      <c r="R178" s="13"/>
      <c r="S178" s="18"/>
    </row>
    <row r="179" spans="2:19" ht="13" x14ac:dyDescent="0.25">
      <c r="B179" s="11"/>
      <c r="D179" s="25"/>
      <c r="F179" s="33"/>
      <c r="G179" s="83"/>
      <c r="I179" s="25"/>
      <c r="K179" s="11"/>
      <c r="P179" s="16"/>
      <c r="Q179" s="16"/>
      <c r="R179" s="13"/>
      <c r="S179" s="18"/>
    </row>
    <row r="180" spans="2:19" ht="13" x14ac:dyDescent="0.25">
      <c r="B180" s="11"/>
      <c r="D180" s="25"/>
      <c r="F180" s="33"/>
      <c r="G180" s="83"/>
      <c r="I180" s="25"/>
      <c r="K180" s="11"/>
      <c r="P180" s="16"/>
      <c r="Q180" s="16"/>
      <c r="R180" s="13"/>
      <c r="S180" s="18"/>
    </row>
    <row r="181" spans="2:19" ht="13" x14ac:dyDescent="0.25">
      <c r="B181" s="11"/>
      <c r="D181" s="25"/>
      <c r="F181" s="33"/>
      <c r="G181" s="83"/>
      <c r="I181" s="25"/>
      <c r="K181" s="11"/>
      <c r="P181" s="16"/>
      <c r="Q181" s="16"/>
      <c r="R181" s="13"/>
      <c r="S181" s="18"/>
    </row>
    <row r="182" spans="2:19" ht="13" x14ac:dyDescent="0.25">
      <c r="B182" s="11"/>
      <c r="D182" s="25"/>
      <c r="F182" s="33"/>
      <c r="G182" s="83"/>
      <c r="I182" s="25"/>
      <c r="K182" s="11"/>
      <c r="P182" s="16"/>
      <c r="Q182" s="16"/>
      <c r="R182" s="13"/>
      <c r="S182" s="18"/>
    </row>
    <row r="183" spans="2:19" ht="13" x14ac:dyDescent="0.25">
      <c r="B183" s="11"/>
      <c r="D183" s="25"/>
      <c r="F183" s="33"/>
      <c r="G183" s="83"/>
      <c r="I183" s="25"/>
      <c r="K183" s="11"/>
      <c r="P183" s="16"/>
      <c r="Q183" s="16"/>
      <c r="R183" s="13"/>
      <c r="S183" s="18"/>
    </row>
    <row r="184" spans="2:19" ht="13" x14ac:dyDescent="0.25">
      <c r="B184" s="11"/>
      <c r="D184" s="25"/>
      <c r="F184" s="33"/>
      <c r="G184" s="83"/>
      <c r="I184" s="25"/>
      <c r="K184" s="11"/>
      <c r="P184" s="16"/>
      <c r="Q184" s="16"/>
      <c r="R184" s="13"/>
      <c r="S184" s="18"/>
    </row>
    <row r="185" spans="2:19" ht="13" x14ac:dyDescent="0.25">
      <c r="B185" s="11"/>
      <c r="D185" s="25"/>
      <c r="F185" s="33"/>
      <c r="G185" s="83"/>
      <c r="I185" s="25"/>
      <c r="K185" s="11"/>
      <c r="P185" s="16"/>
      <c r="Q185" s="16"/>
      <c r="R185" s="13"/>
      <c r="S185" s="18"/>
    </row>
    <row r="186" spans="2:19" ht="13" x14ac:dyDescent="0.25">
      <c r="B186" s="11"/>
      <c r="D186" s="25"/>
      <c r="F186" s="33"/>
      <c r="G186" s="83"/>
      <c r="I186" s="25"/>
      <c r="K186" s="11"/>
      <c r="P186" s="16"/>
      <c r="Q186" s="16"/>
      <c r="R186" s="13"/>
      <c r="S186" s="18"/>
    </row>
    <row r="187" spans="2:19" ht="13" x14ac:dyDescent="0.25">
      <c r="B187" s="11"/>
      <c r="D187" s="25"/>
      <c r="F187" s="33"/>
      <c r="G187" s="83"/>
      <c r="I187" s="25"/>
      <c r="K187" s="11"/>
      <c r="P187" s="16"/>
      <c r="Q187" s="16"/>
      <c r="R187" s="13"/>
      <c r="S187" s="18"/>
    </row>
    <row r="188" spans="2:19" ht="13" x14ac:dyDescent="0.25">
      <c r="B188" s="11"/>
      <c r="D188" s="25"/>
      <c r="F188" s="33"/>
      <c r="G188" s="83"/>
      <c r="I188" s="25"/>
      <c r="K188" s="11"/>
      <c r="P188" s="16"/>
      <c r="Q188" s="16"/>
      <c r="R188" s="13"/>
      <c r="S188" s="18"/>
    </row>
    <row r="189" spans="2:19" ht="13" x14ac:dyDescent="0.25">
      <c r="B189" s="11"/>
      <c r="D189" s="25"/>
      <c r="F189" s="33"/>
      <c r="G189" s="83"/>
      <c r="I189" s="25"/>
      <c r="K189" s="11"/>
      <c r="P189" s="16"/>
      <c r="Q189" s="16"/>
      <c r="R189" s="13"/>
      <c r="S189" s="18"/>
    </row>
    <row r="190" spans="2:19" ht="13" x14ac:dyDescent="0.25">
      <c r="B190" s="11"/>
      <c r="D190" s="25"/>
      <c r="F190" s="33"/>
      <c r="G190" s="83"/>
      <c r="I190" s="25"/>
      <c r="K190" s="11"/>
      <c r="P190" s="16"/>
      <c r="Q190" s="16"/>
      <c r="R190" s="13"/>
      <c r="S190" s="18"/>
    </row>
    <row r="191" spans="2:19" ht="13" x14ac:dyDescent="0.25">
      <c r="B191" s="11"/>
      <c r="D191" s="25"/>
      <c r="F191" s="33"/>
      <c r="G191" s="83"/>
      <c r="I191" s="25"/>
      <c r="K191" s="11"/>
      <c r="P191" s="16"/>
      <c r="Q191" s="16"/>
      <c r="R191" s="13"/>
      <c r="S191" s="18"/>
    </row>
    <row r="192" spans="2:19" ht="13" x14ac:dyDescent="0.25">
      <c r="B192" s="11"/>
      <c r="D192" s="25"/>
      <c r="F192" s="33"/>
      <c r="G192" s="83"/>
      <c r="I192" s="25"/>
      <c r="K192" s="11"/>
      <c r="P192" s="16"/>
      <c r="Q192" s="16"/>
      <c r="R192" s="13"/>
      <c r="S192" s="18"/>
    </row>
    <row r="193" spans="2:19" ht="13" x14ac:dyDescent="0.25">
      <c r="B193" s="11"/>
      <c r="D193" s="25"/>
      <c r="F193" s="33"/>
      <c r="G193" s="83"/>
      <c r="I193" s="25"/>
      <c r="K193" s="11"/>
      <c r="P193" s="16"/>
      <c r="Q193" s="16"/>
      <c r="R193" s="13"/>
      <c r="S193" s="18"/>
    </row>
    <row r="194" spans="2:19" ht="13" x14ac:dyDescent="0.25">
      <c r="B194" s="11"/>
      <c r="D194" s="25"/>
      <c r="F194" s="33"/>
      <c r="G194" s="83"/>
      <c r="I194" s="25"/>
      <c r="K194" s="11"/>
      <c r="P194" s="16"/>
      <c r="Q194" s="16"/>
      <c r="R194" s="13"/>
      <c r="S194" s="18"/>
    </row>
    <row r="195" spans="2:19" ht="13" x14ac:dyDescent="0.25">
      <c r="B195" s="11"/>
      <c r="D195" s="25"/>
      <c r="F195" s="33"/>
      <c r="G195" s="83"/>
      <c r="I195" s="25"/>
      <c r="K195" s="11"/>
      <c r="P195" s="16"/>
      <c r="Q195" s="16"/>
      <c r="R195" s="13"/>
      <c r="S195" s="18"/>
    </row>
    <row r="196" spans="2:19" ht="13" x14ac:dyDescent="0.25">
      <c r="B196" s="11"/>
      <c r="D196" s="25"/>
      <c r="F196" s="33"/>
      <c r="G196" s="83"/>
      <c r="I196" s="25"/>
      <c r="K196" s="11"/>
      <c r="P196" s="16"/>
      <c r="Q196" s="16"/>
      <c r="R196" s="13"/>
      <c r="S196" s="18"/>
    </row>
    <row r="197" spans="2:19" ht="13" x14ac:dyDescent="0.25">
      <c r="B197" s="11"/>
      <c r="D197" s="25"/>
      <c r="F197" s="33"/>
      <c r="G197" s="83"/>
      <c r="I197" s="25"/>
      <c r="K197" s="11"/>
      <c r="P197" s="16"/>
      <c r="Q197" s="16"/>
      <c r="R197" s="13"/>
      <c r="S197" s="18"/>
    </row>
    <row r="198" spans="2:19" ht="13" x14ac:dyDescent="0.25">
      <c r="B198" s="11"/>
      <c r="D198" s="25"/>
      <c r="F198" s="33"/>
      <c r="G198" s="83"/>
      <c r="I198" s="25"/>
      <c r="K198" s="11"/>
      <c r="P198" s="16"/>
      <c r="Q198" s="16"/>
      <c r="R198" s="13"/>
      <c r="S198" s="18"/>
    </row>
    <row r="199" spans="2:19" ht="13" x14ac:dyDescent="0.25">
      <c r="B199" s="11"/>
      <c r="D199" s="25"/>
      <c r="F199" s="33"/>
      <c r="G199" s="83"/>
      <c r="I199" s="25"/>
      <c r="K199" s="11"/>
      <c r="P199" s="16"/>
      <c r="Q199" s="16"/>
      <c r="R199" s="13"/>
      <c r="S199" s="18"/>
    </row>
    <row r="200" spans="2:19" ht="13" x14ac:dyDescent="0.25">
      <c r="B200" s="11"/>
      <c r="D200" s="25"/>
      <c r="F200" s="33"/>
      <c r="G200" s="83"/>
      <c r="I200" s="25"/>
      <c r="K200" s="11"/>
      <c r="P200" s="16"/>
      <c r="Q200" s="16"/>
      <c r="R200" s="13"/>
      <c r="S200" s="18"/>
    </row>
    <row r="201" spans="2:19" ht="13" x14ac:dyDescent="0.25">
      <c r="B201" s="11"/>
      <c r="D201" s="25"/>
      <c r="F201" s="33"/>
      <c r="G201" s="83"/>
      <c r="I201" s="25"/>
      <c r="K201" s="11"/>
      <c r="P201" s="16"/>
      <c r="Q201" s="16"/>
      <c r="R201" s="13"/>
      <c r="S201" s="18"/>
    </row>
    <row r="202" spans="2:19" ht="13" x14ac:dyDescent="0.25">
      <c r="B202" s="11"/>
      <c r="D202" s="25"/>
      <c r="F202" s="33"/>
      <c r="G202" s="83"/>
      <c r="I202" s="25"/>
      <c r="K202" s="11"/>
      <c r="P202" s="16"/>
      <c r="Q202" s="16"/>
      <c r="R202" s="13"/>
      <c r="S202" s="18"/>
    </row>
    <row r="203" spans="2:19" ht="13" x14ac:dyDescent="0.25">
      <c r="B203" s="11"/>
      <c r="D203" s="25"/>
      <c r="F203" s="33"/>
      <c r="G203" s="83"/>
      <c r="I203" s="25"/>
      <c r="K203" s="11"/>
      <c r="P203" s="16"/>
      <c r="Q203" s="16"/>
      <c r="R203" s="13"/>
      <c r="S203" s="18"/>
    </row>
    <row r="204" spans="2:19" ht="13" x14ac:dyDescent="0.25">
      <c r="B204" s="11"/>
      <c r="D204" s="25"/>
      <c r="F204" s="33"/>
      <c r="G204" s="83"/>
      <c r="I204" s="25"/>
      <c r="K204" s="11"/>
      <c r="P204" s="16"/>
      <c r="Q204" s="16"/>
      <c r="R204" s="13"/>
      <c r="S204" s="18"/>
    </row>
    <row r="205" spans="2:19" ht="13" x14ac:dyDescent="0.25">
      <c r="B205" s="11"/>
      <c r="D205" s="25"/>
      <c r="F205" s="33"/>
      <c r="G205" s="83"/>
      <c r="I205" s="25"/>
      <c r="K205" s="11"/>
      <c r="P205" s="16"/>
      <c r="Q205" s="16"/>
      <c r="R205" s="13"/>
      <c r="S205" s="18"/>
    </row>
    <row r="206" spans="2:19" x14ac:dyDescent="0.25">
      <c r="B206" s="11"/>
      <c r="D206" s="9"/>
      <c r="G206" s="84"/>
      <c r="P206" s="16"/>
      <c r="Q206" s="16"/>
      <c r="R206" s="13"/>
      <c r="S206" s="18"/>
    </row>
    <row r="207" spans="2:19" x14ac:dyDescent="0.25">
      <c r="B207" s="11"/>
      <c r="D207" s="9"/>
      <c r="G207" s="84"/>
      <c r="P207" s="16"/>
      <c r="Q207" s="16"/>
      <c r="R207" s="13"/>
      <c r="S207" s="18"/>
    </row>
    <row r="208" spans="2:19" x14ac:dyDescent="0.25">
      <c r="B208" s="11"/>
      <c r="D208" s="9"/>
      <c r="G208" s="84"/>
      <c r="K208" s="58">
        <v>46235</v>
      </c>
      <c r="P208" s="16"/>
      <c r="Q208" s="16"/>
      <c r="R208" s="13"/>
      <c r="S208" s="18"/>
    </row>
    <row r="209" spans="1:19" x14ac:dyDescent="0.25">
      <c r="B209" s="11"/>
      <c r="D209" s="9"/>
      <c r="G209" s="84"/>
      <c r="K209" s="58">
        <v>46752</v>
      </c>
      <c r="P209" s="16"/>
      <c r="Q209" s="16"/>
      <c r="R209" s="13"/>
      <c r="S209" s="18"/>
    </row>
    <row r="210" spans="1:19" x14ac:dyDescent="0.25">
      <c r="B210" s="11"/>
      <c r="D210" s="9"/>
      <c r="G210" s="84"/>
      <c r="K210" s="38">
        <f>+K209-K208</f>
        <v>517</v>
      </c>
      <c r="P210" s="16"/>
      <c r="Q210" s="16"/>
      <c r="R210" s="13"/>
      <c r="S210" s="18"/>
    </row>
    <row r="211" spans="1:19" x14ac:dyDescent="0.25">
      <c r="A211" s="85"/>
      <c r="B211" s="11" t="s">
        <v>523</v>
      </c>
      <c r="D211" s="9"/>
      <c r="G211" s="84"/>
      <c r="P211" s="16"/>
      <c r="Q211" s="16"/>
      <c r="R211" s="13"/>
      <c r="S211" s="18"/>
    </row>
    <row r="212" spans="1:19" x14ac:dyDescent="0.25">
      <c r="A212" s="86"/>
      <c r="B212" s="11" t="s">
        <v>524</v>
      </c>
      <c r="D212" s="9"/>
      <c r="G212" s="84"/>
      <c r="P212" s="16"/>
      <c r="Q212" s="16"/>
      <c r="R212" s="13"/>
      <c r="S212" s="18"/>
    </row>
    <row r="213" spans="1:19" x14ac:dyDescent="0.25">
      <c r="B213" s="11"/>
      <c r="D213" s="9"/>
      <c r="G213" s="84"/>
      <c r="P213" s="16"/>
      <c r="Q213" s="16"/>
      <c r="R213" s="13"/>
      <c r="S213" s="18"/>
    </row>
    <row r="214" spans="1:19" x14ac:dyDescent="0.25">
      <c r="B214" s="11"/>
      <c r="D214" s="9"/>
      <c r="G214" s="84"/>
      <c r="P214" s="16"/>
      <c r="Q214" s="16"/>
      <c r="R214" s="13"/>
      <c r="S214" s="18"/>
    </row>
    <row r="215" spans="1:19" x14ac:dyDescent="0.25">
      <c r="B215" s="11"/>
      <c r="D215" s="9"/>
      <c r="G215" s="84"/>
      <c r="P215" s="16"/>
      <c r="Q215" s="16"/>
      <c r="R215" s="13"/>
      <c r="S215" s="18"/>
    </row>
    <row r="216" spans="1:19" x14ac:dyDescent="0.25">
      <c r="B216" s="11"/>
      <c r="D216" s="9"/>
      <c r="G216" s="84"/>
      <c r="P216" s="16"/>
      <c r="Q216" s="16"/>
      <c r="R216" s="13"/>
      <c r="S216" s="18"/>
    </row>
    <row r="217" spans="1:19" x14ac:dyDescent="0.25">
      <c r="B217" s="11"/>
      <c r="D217" s="9"/>
      <c r="G217" s="84"/>
      <c r="P217" s="16"/>
      <c r="Q217" s="16"/>
      <c r="R217" s="13"/>
      <c r="S217" s="18"/>
    </row>
    <row r="218" spans="1:19" x14ac:dyDescent="0.25">
      <c r="B218" s="11"/>
      <c r="D218" s="9"/>
      <c r="G218" s="84"/>
      <c r="P218" s="16"/>
      <c r="Q218" s="16"/>
      <c r="R218" s="13"/>
      <c r="S218" s="18"/>
    </row>
    <row r="219" spans="1:19" x14ac:dyDescent="0.25">
      <c r="B219" s="11"/>
      <c r="D219" s="9"/>
      <c r="G219" s="84"/>
      <c r="P219" s="16"/>
      <c r="Q219" s="16"/>
      <c r="R219" s="13"/>
      <c r="S219" s="18"/>
    </row>
    <row r="220" spans="1:19" x14ac:dyDescent="0.25">
      <c r="B220" s="11"/>
      <c r="D220" s="9"/>
      <c r="G220" s="84"/>
      <c r="P220" s="16"/>
      <c r="Q220" s="16"/>
      <c r="R220" s="13"/>
      <c r="S220" s="18"/>
    </row>
    <row r="221" spans="1:19" x14ac:dyDescent="0.25">
      <c r="B221" s="11"/>
      <c r="D221" s="9"/>
      <c r="G221" s="84"/>
      <c r="P221" s="16"/>
      <c r="Q221" s="16"/>
      <c r="R221" s="13"/>
      <c r="S221" s="18"/>
    </row>
    <row r="222" spans="1:19" x14ac:dyDescent="0.25">
      <c r="B222" s="11"/>
      <c r="D222" s="9"/>
      <c r="G222" s="84"/>
      <c r="P222" s="16"/>
      <c r="Q222" s="16"/>
      <c r="R222" s="13"/>
      <c r="S222" s="18"/>
    </row>
    <row r="223" spans="1:19" x14ac:dyDescent="0.25">
      <c r="B223" s="11"/>
      <c r="D223" s="9"/>
      <c r="G223" s="84"/>
      <c r="P223" s="16"/>
      <c r="Q223" s="16"/>
      <c r="R223" s="13"/>
      <c r="S223" s="18"/>
    </row>
    <row r="224" spans="1:19" x14ac:dyDescent="0.25">
      <c r="B224" s="11"/>
      <c r="D224" s="9"/>
      <c r="G224" s="84"/>
      <c r="P224" s="16"/>
      <c r="Q224" s="16"/>
      <c r="R224" s="13"/>
      <c r="S224" s="18"/>
    </row>
    <row r="225" spans="2:19" x14ac:dyDescent="0.25">
      <c r="B225" s="11"/>
      <c r="D225" s="9"/>
      <c r="G225" s="84"/>
      <c r="P225" s="16"/>
      <c r="Q225" s="16"/>
      <c r="R225" s="13"/>
      <c r="S225" s="18"/>
    </row>
    <row r="226" spans="2:19" x14ac:dyDescent="0.25">
      <c r="B226" s="11"/>
      <c r="D226" s="9"/>
      <c r="G226" s="84"/>
      <c r="P226" s="16"/>
      <c r="Q226" s="16"/>
      <c r="R226" s="13"/>
      <c r="S226" s="18"/>
    </row>
    <row r="227" spans="2:19" x14ac:dyDescent="0.25">
      <c r="B227" s="11"/>
      <c r="D227" s="9"/>
      <c r="G227" s="84"/>
      <c r="P227" s="16"/>
      <c r="Q227" s="16"/>
      <c r="R227" s="13"/>
      <c r="S227" s="18"/>
    </row>
    <row r="228" spans="2:19" x14ac:dyDescent="0.25">
      <c r="B228" s="11"/>
      <c r="D228" s="9"/>
      <c r="G228" s="84"/>
      <c r="P228" s="16"/>
      <c r="Q228" s="16"/>
      <c r="R228" s="13"/>
      <c r="S228" s="18"/>
    </row>
    <row r="229" spans="2:19" x14ac:dyDescent="0.25">
      <c r="B229" s="11"/>
      <c r="D229" s="9"/>
      <c r="G229" s="84"/>
      <c r="P229" s="16"/>
      <c r="Q229" s="16"/>
      <c r="R229" s="13"/>
      <c r="S229" s="18"/>
    </row>
    <row r="230" spans="2:19" x14ac:dyDescent="0.25">
      <c r="B230" s="11"/>
      <c r="D230" s="9"/>
      <c r="G230" s="84"/>
      <c r="P230" s="16"/>
      <c r="Q230" s="16"/>
      <c r="R230" s="13"/>
      <c r="S230" s="18"/>
    </row>
    <row r="231" spans="2:19" x14ac:dyDescent="0.25">
      <c r="B231" s="11"/>
      <c r="D231" s="9"/>
      <c r="G231" s="84"/>
      <c r="P231" s="16"/>
      <c r="Q231" s="16"/>
      <c r="R231" s="13"/>
      <c r="S231" s="18"/>
    </row>
    <row r="232" spans="2:19" x14ac:dyDescent="0.25">
      <c r="B232" s="11"/>
      <c r="D232" s="9"/>
      <c r="G232" s="84"/>
      <c r="P232" s="16"/>
      <c r="Q232" s="16"/>
      <c r="R232" s="13"/>
      <c r="S232" s="18"/>
    </row>
    <row r="233" spans="2:19" x14ac:dyDescent="0.25">
      <c r="B233" s="11"/>
      <c r="D233" s="9"/>
      <c r="G233" s="84"/>
      <c r="P233" s="16"/>
      <c r="Q233" s="16"/>
      <c r="R233" s="13"/>
      <c r="S233" s="18"/>
    </row>
    <row r="234" spans="2:19" x14ac:dyDescent="0.25">
      <c r="B234" s="11"/>
      <c r="D234" s="9"/>
      <c r="G234" s="84"/>
      <c r="P234" s="16"/>
      <c r="Q234" s="16"/>
      <c r="R234" s="13"/>
      <c r="S234" s="18"/>
    </row>
    <row r="235" spans="2:19" x14ac:dyDescent="0.25">
      <c r="B235" s="11"/>
      <c r="D235" s="9"/>
      <c r="G235" s="84"/>
      <c r="P235" s="16"/>
      <c r="Q235" s="16"/>
      <c r="R235" s="13"/>
      <c r="S235" s="18"/>
    </row>
    <row r="236" spans="2:19" x14ac:dyDescent="0.25">
      <c r="B236" s="11"/>
      <c r="D236" s="9"/>
      <c r="G236" s="84"/>
      <c r="P236" s="16"/>
      <c r="Q236" s="16"/>
      <c r="R236" s="13"/>
      <c r="S236" s="18"/>
    </row>
    <row r="237" spans="2:19" x14ac:dyDescent="0.25">
      <c r="B237" s="11"/>
      <c r="D237" s="9"/>
      <c r="G237" s="84"/>
      <c r="P237" s="16"/>
      <c r="Q237" s="16"/>
      <c r="R237" s="13"/>
      <c r="S237" s="18"/>
    </row>
    <row r="238" spans="2:19" x14ac:dyDescent="0.25">
      <c r="B238" s="11"/>
      <c r="D238" s="9"/>
      <c r="G238" s="84"/>
      <c r="P238" s="16"/>
      <c r="Q238" s="16"/>
      <c r="R238" s="13"/>
      <c r="S238" s="18"/>
    </row>
    <row r="239" spans="2:19" x14ac:dyDescent="0.25">
      <c r="B239" s="11"/>
      <c r="D239" s="9"/>
      <c r="G239" s="84"/>
      <c r="P239" s="16"/>
      <c r="Q239" s="16"/>
      <c r="R239" s="13"/>
      <c r="S239" s="18"/>
    </row>
    <row r="240" spans="2:19" x14ac:dyDescent="0.25">
      <c r="B240" s="11"/>
      <c r="D240" s="9"/>
      <c r="G240" s="84"/>
      <c r="P240" s="16"/>
      <c r="Q240" s="16"/>
      <c r="R240" s="13"/>
      <c r="S240" s="18"/>
    </row>
    <row r="241" spans="2:19" x14ac:dyDescent="0.25">
      <c r="B241" s="11"/>
      <c r="D241" s="9"/>
      <c r="G241" s="84"/>
      <c r="P241" s="16"/>
      <c r="Q241" s="16"/>
      <c r="R241" s="13"/>
      <c r="S241" s="18"/>
    </row>
    <row r="242" spans="2:19" x14ac:dyDescent="0.25">
      <c r="B242" s="11"/>
      <c r="D242" s="9"/>
      <c r="G242" s="84"/>
      <c r="P242" s="16"/>
      <c r="Q242" s="16"/>
      <c r="R242" s="13"/>
      <c r="S242" s="18"/>
    </row>
    <row r="243" spans="2:19" x14ac:dyDescent="0.25">
      <c r="B243" s="11"/>
      <c r="D243" s="9"/>
      <c r="G243" s="84"/>
      <c r="P243" s="16"/>
      <c r="Q243" s="16"/>
      <c r="R243" s="13"/>
      <c r="S243" s="18"/>
    </row>
    <row r="244" spans="2:19" x14ac:dyDescent="0.25">
      <c r="B244" s="11"/>
      <c r="D244" s="9"/>
      <c r="G244" s="84"/>
      <c r="P244" s="16"/>
      <c r="Q244" s="16"/>
      <c r="R244" s="13"/>
      <c r="S244" s="18"/>
    </row>
    <row r="245" spans="2:19" x14ac:dyDescent="0.25">
      <c r="B245" s="11"/>
      <c r="D245" s="9"/>
      <c r="G245" s="84"/>
      <c r="P245" s="16"/>
      <c r="Q245" s="16"/>
      <c r="R245" s="13"/>
      <c r="S245" s="18"/>
    </row>
    <row r="246" spans="2:19" x14ac:dyDescent="0.25">
      <c r="B246" s="11"/>
      <c r="D246" s="9"/>
      <c r="G246" s="84"/>
      <c r="P246" s="16"/>
      <c r="Q246" s="16"/>
      <c r="R246" s="13"/>
      <c r="S246" s="18"/>
    </row>
    <row r="247" spans="2:19" x14ac:dyDescent="0.25">
      <c r="B247" s="11"/>
      <c r="D247" s="9"/>
      <c r="G247" s="84"/>
      <c r="P247" s="16"/>
      <c r="Q247" s="16"/>
      <c r="R247" s="13"/>
      <c r="S247" s="18"/>
    </row>
    <row r="248" spans="2:19" x14ac:dyDescent="0.25">
      <c r="B248" s="11"/>
      <c r="D248" s="9"/>
      <c r="G248" s="84"/>
      <c r="P248" s="16"/>
      <c r="Q248" s="16"/>
      <c r="R248" s="13"/>
      <c r="S248" s="18"/>
    </row>
    <row r="249" spans="2:19" x14ac:dyDescent="0.25">
      <c r="B249" s="11"/>
      <c r="D249" s="9"/>
      <c r="G249" s="84"/>
      <c r="P249" s="16"/>
      <c r="Q249" s="16"/>
      <c r="R249" s="13"/>
      <c r="S249" s="18"/>
    </row>
    <row r="250" spans="2:19" x14ac:dyDescent="0.25">
      <c r="B250" s="11"/>
      <c r="D250" s="9"/>
      <c r="G250" s="84"/>
      <c r="P250" s="16"/>
      <c r="Q250" s="16"/>
      <c r="R250" s="13"/>
      <c r="S250" s="18"/>
    </row>
    <row r="251" spans="2:19" x14ac:dyDescent="0.25">
      <c r="B251" s="11"/>
      <c r="D251" s="9"/>
      <c r="G251" s="84"/>
      <c r="P251" s="16"/>
      <c r="Q251" s="16"/>
      <c r="R251" s="13"/>
      <c r="S251" s="18"/>
    </row>
    <row r="252" spans="2:19" x14ac:dyDescent="0.25">
      <c r="B252" s="11"/>
      <c r="D252" s="9"/>
      <c r="G252" s="84"/>
      <c r="P252" s="16"/>
      <c r="Q252" s="16"/>
      <c r="R252" s="13"/>
      <c r="S252" s="18"/>
    </row>
    <row r="253" spans="2:19" x14ac:dyDescent="0.25">
      <c r="B253" s="11"/>
      <c r="D253" s="9"/>
      <c r="G253" s="84"/>
      <c r="P253" s="16"/>
      <c r="Q253" s="16"/>
      <c r="R253" s="13"/>
      <c r="S253" s="18"/>
    </row>
    <row r="254" spans="2:19" x14ac:dyDescent="0.25">
      <c r="B254" s="11"/>
      <c r="D254" s="9"/>
      <c r="G254" s="84"/>
      <c r="P254" s="16"/>
      <c r="Q254" s="16"/>
      <c r="R254" s="13"/>
      <c r="S254" s="18"/>
    </row>
    <row r="255" spans="2:19" x14ac:dyDescent="0.25">
      <c r="B255" s="11"/>
      <c r="D255" s="9"/>
      <c r="G255" s="84"/>
      <c r="P255" s="16"/>
      <c r="Q255" s="16"/>
      <c r="R255" s="13"/>
      <c r="S255" s="18"/>
    </row>
    <row r="256" spans="2:19" x14ac:dyDescent="0.25">
      <c r="B256" s="11"/>
      <c r="D256" s="9"/>
      <c r="G256" s="84"/>
      <c r="P256" s="16"/>
      <c r="Q256" s="16"/>
      <c r="R256" s="13"/>
      <c r="S256" s="18"/>
    </row>
    <row r="257" spans="2:19" x14ac:dyDescent="0.25">
      <c r="B257" s="11"/>
      <c r="D257" s="9"/>
      <c r="G257" s="84"/>
      <c r="P257" s="16"/>
      <c r="Q257" s="16"/>
      <c r="R257" s="13"/>
      <c r="S257" s="18"/>
    </row>
    <row r="258" spans="2:19" x14ac:dyDescent="0.25">
      <c r="B258" s="11"/>
      <c r="D258" s="9"/>
      <c r="G258" s="84"/>
      <c r="P258" s="16"/>
      <c r="Q258" s="16"/>
      <c r="R258" s="13"/>
      <c r="S258" s="18"/>
    </row>
    <row r="259" spans="2:19" x14ac:dyDescent="0.25">
      <c r="B259" s="11"/>
      <c r="D259" s="9"/>
      <c r="G259" s="84"/>
      <c r="P259" s="16"/>
      <c r="Q259" s="16"/>
      <c r="R259" s="13"/>
      <c r="S259" s="18"/>
    </row>
    <row r="260" spans="2:19" x14ac:dyDescent="0.25">
      <c r="B260" s="11"/>
      <c r="D260" s="9"/>
      <c r="G260" s="84"/>
      <c r="P260" s="16"/>
      <c r="Q260" s="16"/>
      <c r="R260" s="13"/>
      <c r="S260" s="18"/>
    </row>
    <row r="261" spans="2:19" x14ac:dyDescent="0.25">
      <c r="B261" s="11"/>
      <c r="D261" s="9"/>
      <c r="G261" s="84"/>
      <c r="P261" s="16"/>
      <c r="Q261" s="16"/>
      <c r="R261" s="13"/>
      <c r="S261" s="18"/>
    </row>
    <row r="262" spans="2:19" x14ac:dyDescent="0.25">
      <c r="B262" s="11"/>
      <c r="D262" s="9"/>
      <c r="G262" s="84"/>
      <c r="P262" s="16"/>
      <c r="Q262" s="16"/>
      <c r="R262" s="13"/>
      <c r="S262" s="18"/>
    </row>
    <row r="263" spans="2:19" x14ac:dyDescent="0.25">
      <c r="B263" s="11"/>
      <c r="D263" s="9"/>
      <c r="G263" s="84"/>
      <c r="P263" s="16"/>
      <c r="Q263" s="16"/>
      <c r="R263" s="13"/>
      <c r="S263" s="18"/>
    </row>
    <row r="264" spans="2:19" x14ac:dyDescent="0.25">
      <c r="B264" s="11"/>
      <c r="D264" s="9"/>
      <c r="G264" s="84"/>
      <c r="P264" s="16"/>
      <c r="Q264" s="16"/>
      <c r="R264" s="13"/>
      <c r="S264" s="18"/>
    </row>
    <row r="265" spans="2:19" x14ac:dyDescent="0.25">
      <c r="B265" s="11"/>
      <c r="D265" s="9"/>
      <c r="G265" s="84"/>
      <c r="P265" s="16"/>
      <c r="Q265" s="16"/>
      <c r="R265" s="13"/>
      <c r="S265" s="18"/>
    </row>
    <row r="266" spans="2:19" x14ac:dyDescent="0.25">
      <c r="B266" s="11"/>
      <c r="D266" s="9"/>
      <c r="G266" s="84"/>
      <c r="P266" s="16"/>
      <c r="Q266" s="16"/>
      <c r="R266" s="13"/>
      <c r="S266" s="18"/>
    </row>
    <row r="267" spans="2:19" x14ac:dyDescent="0.25">
      <c r="B267" s="11"/>
      <c r="D267" s="9"/>
      <c r="G267" s="84"/>
      <c r="P267" s="16"/>
      <c r="Q267" s="16"/>
      <c r="R267" s="13"/>
      <c r="S267" s="18"/>
    </row>
    <row r="268" spans="2:19" x14ac:dyDescent="0.25">
      <c r="B268" s="11"/>
      <c r="D268" s="9"/>
      <c r="G268" s="84"/>
      <c r="P268" s="16"/>
      <c r="Q268" s="16"/>
      <c r="R268" s="13"/>
      <c r="S268" s="18"/>
    </row>
    <row r="269" spans="2:19" x14ac:dyDescent="0.25">
      <c r="B269" s="11"/>
      <c r="D269" s="9"/>
      <c r="G269" s="84"/>
      <c r="P269" s="16"/>
      <c r="Q269" s="16"/>
      <c r="R269" s="13"/>
      <c r="S269" s="18"/>
    </row>
    <row r="270" spans="2:19" x14ac:dyDescent="0.25">
      <c r="B270" s="11"/>
      <c r="D270" s="9"/>
      <c r="G270" s="84"/>
      <c r="P270" s="16"/>
      <c r="Q270" s="16"/>
      <c r="R270" s="13"/>
      <c r="S270" s="18"/>
    </row>
    <row r="271" spans="2:19" x14ac:dyDescent="0.25">
      <c r="B271" s="11"/>
      <c r="D271" s="9"/>
      <c r="G271" s="84"/>
      <c r="P271" s="16"/>
      <c r="Q271" s="16"/>
      <c r="R271" s="13"/>
      <c r="S271" s="18"/>
    </row>
    <row r="272" spans="2:19" x14ac:dyDescent="0.25">
      <c r="B272" s="11"/>
      <c r="D272" s="9"/>
      <c r="G272" s="84"/>
      <c r="P272" s="16"/>
      <c r="Q272" s="16"/>
      <c r="R272" s="13"/>
      <c r="S272" s="18"/>
    </row>
    <row r="273" spans="2:19" x14ac:dyDescent="0.25">
      <c r="B273" s="11"/>
      <c r="D273" s="9"/>
      <c r="G273" s="84"/>
      <c r="P273" s="16"/>
      <c r="Q273" s="16"/>
      <c r="R273" s="13"/>
      <c r="S273" s="18"/>
    </row>
    <row r="274" spans="2:19" x14ac:dyDescent="0.25">
      <c r="B274" s="11"/>
      <c r="D274" s="9"/>
      <c r="G274" s="84"/>
      <c r="P274" s="16"/>
      <c r="Q274" s="16"/>
      <c r="R274" s="13"/>
      <c r="S274" s="18"/>
    </row>
    <row r="275" spans="2:19" x14ac:dyDescent="0.25">
      <c r="B275" s="11"/>
      <c r="D275" s="9"/>
      <c r="G275" s="84"/>
      <c r="P275" s="16"/>
      <c r="Q275" s="16"/>
      <c r="R275" s="13"/>
      <c r="S275" s="18"/>
    </row>
    <row r="276" spans="2:19" x14ac:dyDescent="0.25">
      <c r="B276" s="11"/>
      <c r="D276" s="9"/>
      <c r="G276" s="84"/>
      <c r="P276" s="16"/>
      <c r="Q276" s="16"/>
      <c r="R276" s="13"/>
      <c r="S276" s="18"/>
    </row>
    <row r="277" spans="2:19" x14ac:dyDescent="0.25">
      <c r="B277" s="11"/>
      <c r="D277" s="9"/>
      <c r="G277" s="84"/>
      <c r="P277" s="16"/>
      <c r="Q277" s="16"/>
      <c r="R277" s="13"/>
      <c r="S277" s="18"/>
    </row>
    <row r="278" spans="2:19" x14ac:dyDescent="0.25">
      <c r="B278" s="11"/>
      <c r="D278" s="9"/>
      <c r="G278" s="84"/>
      <c r="P278" s="16"/>
      <c r="Q278" s="16"/>
      <c r="R278" s="13"/>
      <c r="S278" s="18"/>
    </row>
    <row r="279" spans="2:19" x14ac:dyDescent="0.25">
      <c r="B279" s="11"/>
      <c r="D279" s="9"/>
      <c r="G279" s="84"/>
      <c r="P279" s="16"/>
      <c r="Q279" s="16"/>
      <c r="R279" s="13"/>
      <c r="S279" s="18"/>
    </row>
    <row r="280" spans="2:19" x14ac:dyDescent="0.25">
      <c r="B280" s="11"/>
      <c r="D280" s="9"/>
      <c r="G280" s="84"/>
      <c r="P280" s="16"/>
      <c r="Q280" s="16"/>
      <c r="R280" s="13"/>
      <c r="S280" s="18"/>
    </row>
    <row r="281" spans="2:19" x14ac:dyDescent="0.25">
      <c r="B281" s="11"/>
      <c r="D281" s="9"/>
      <c r="G281" s="84"/>
      <c r="P281" s="16"/>
      <c r="Q281" s="16"/>
      <c r="R281" s="13"/>
      <c r="S281" s="18"/>
    </row>
    <row r="282" spans="2:19" x14ac:dyDescent="0.25">
      <c r="B282" s="11"/>
      <c r="D282" s="9"/>
      <c r="G282" s="84"/>
      <c r="P282" s="16"/>
      <c r="Q282" s="16"/>
      <c r="R282" s="13"/>
      <c r="S282" s="18"/>
    </row>
    <row r="283" spans="2:19" x14ac:dyDescent="0.25">
      <c r="B283" s="11"/>
      <c r="D283" s="9"/>
      <c r="G283" s="84"/>
      <c r="P283" s="16"/>
      <c r="Q283" s="16"/>
      <c r="R283" s="13"/>
      <c r="S283" s="18"/>
    </row>
    <row r="284" spans="2:19" x14ac:dyDescent="0.25">
      <c r="B284" s="11"/>
      <c r="D284" s="9"/>
      <c r="G284" s="84"/>
      <c r="P284" s="16"/>
      <c r="Q284" s="16"/>
      <c r="R284" s="13"/>
      <c r="S284" s="18"/>
    </row>
    <row r="285" spans="2:19" x14ac:dyDescent="0.25">
      <c r="B285" s="11"/>
      <c r="D285" s="9"/>
      <c r="G285" s="84"/>
      <c r="P285" s="16"/>
      <c r="Q285" s="16"/>
      <c r="R285" s="13"/>
      <c r="S285" s="18"/>
    </row>
    <row r="286" spans="2:19" x14ac:dyDescent="0.25">
      <c r="B286" s="11"/>
      <c r="D286" s="9"/>
      <c r="G286" s="84"/>
      <c r="P286" s="16"/>
      <c r="Q286" s="16"/>
      <c r="R286" s="13"/>
      <c r="S286" s="18"/>
    </row>
    <row r="287" spans="2:19" x14ac:dyDescent="0.25">
      <c r="B287" s="11"/>
      <c r="D287" s="9"/>
      <c r="G287" s="84"/>
      <c r="P287" s="16"/>
      <c r="Q287" s="16"/>
      <c r="R287" s="13"/>
      <c r="S287" s="18"/>
    </row>
    <row r="288" spans="2:19" x14ac:dyDescent="0.25">
      <c r="B288" s="11"/>
      <c r="D288" s="9"/>
      <c r="G288" s="84"/>
      <c r="P288" s="16"/>
      <c r="Q288" s="16"/>
      <c r="R288" s="13"/>
      <c r="S288" s="18"/>
    </row>
    <row r="289" spans="2:19" x14ac:dyDescent="0.25">
      <c r="B289" s="11"/>
      <c r="D289" s="9"/>
      <c r="G289" s="84"/>
      <c r="P289" s="16"/>
      <c r="Q289" s="16"/>
      <c r="R289" s="13"/>
      <c r="S289" s="18"/>
    </row>
    <row r="290" spans="2:19" x14ac:dyDescent="0.25">
      <c r="B290" s="11"/>
      <c r="D290" s="9"/>
      <c r="G290" s="84"/>
      <c r="P290" s="16"/>
      <c r="Q290" s="16"/>
      <c r="R290" s="13"/>
      <c r="S290" s="18"/>
    </row>
    <row r="291" spans="2:19" x14ac:dyDescent="0.25">
      <c r="B291" s="11"/>
      <c r="D291" s="9"/>
      <c r="G291" s="84"/>
      <c r="P291" s="16"/>
      <c r="Q291" s="16"/>
      <c r="R291" s="13"/>
      <c r="S291" s="18"/>
    </row>
    <row r="292" spans="2:19" x14ac:dyDescent="0.25">
      <c r="B292" s="11"/>
      <c r="D292" s="9"/>
      <c r="G292" s="84"/>
      <c r="P292" s="16"/>
      <c r="Q292" s="16"/>
      <c r="R292" s="13"/>
      <c r="S292" s="18"/>
    </row>
    <row r="293" spans="2:19" x14ac:dyDescent="0.25">
      <c r="B293" s="11"/>
      <c r="D293" s="9"/>
      <c r="G293" s="84"/>
      <c r="P293" s="16"/>
      <c r="Q293" s="16"/>
      <c r="R293" s="13"/>
      <c r="S293" s="18"/>
    </row>
    <row r="294" spans="2:19" x14ac:dyDescent="0.25">
      <c r="B294" s="11"/>
      <c r="D294" s="9"/>
      <c r="G294" s="84"/>
      <c r="P294" s="16"/>
      <c r="Q294" s="16"/>
      <c r="R294" s="13"/>
      <c r="S294" s="18"/>
    </row>
    <row r="295" spans="2:19" x14ac:dyDescent="0.25">
      <c r="B295" s="11"/>
      <c r="D295" s="9"/>
      <c r="G295" s="84"/>
      <c r="P295" s="16"/>
      <c r="Q295" s="16"/>
      <c r="R295" s="13"/>
      <c r="S295" s="18"/>
    </row>
    <row r="296" spans="2:19" x14ac:dyDescent="0.25">
      <c r="B296" s="11"/>
      <c r="D296" s="9"/>
      <c r="G296" s="84"/>
      <c r="P296" s="16"/>
      <c r="Q296" s="16"/>
      <c r="R296" s="13"/>
      <c r="S296" s="18"/>
    </row>
    <row r="297" spans="2:19" x14ac:dyDescent="0.25">
      <c r="B297" s="11"/>
      <c r="D297" s="9"/>
      <c r="G297" s="84"/>
      <c r="P297" s="16"/>
      <c r="Q297" s="16"/>
      <c r="R297" s="13"/>
      <c r="S297" s="18"/>
    </row>
    <row r="298" spans="2:19" x14ac:dyDescent="0.25">
      <c r="B298" s="11"/>
      <c r="D298" s="9"/>
      <c r="G298" s="84"/>
      <c r="P298" s="16"/>
      <c r="Q298" s="16"/>
      <c r="R298" s="13"/>
      <c r="S298" s="18"/>
    </row>
    <row r="299" spans="2:19" x14ac:dyDescent="0.25">
      <c r="B299" s="11"/>
      <c r="D299" s="9"/>
      <c r="G299" s="84"/>
      <c r="P299" s="16"/>
      <c r="Q299" s="16"/>
      <c r="R299" s="13"/>
      <c r="S299" s="18"/>
    </row>
    <row r="300" spans="2:19" x14ac:dyDescent="0.25">
      <c r="B300" s="11"/>
      <c r="D300" s="9"/>
      <c r="G300" s="84"/>
      <c r="P300" s="16"/>
      <c r="Q300" s="16"/>
      <c r="R300" s="13"/>
      <c r="S300" s="18"/>
    </row>
    <row r="301" spans="2:19" x14ac:dyDescent="0.25">
      <c r="B301" s="11"/>
      <c r="D301" s="9"/>
      <c r="G301" s="84"/>
      <c r="P301" s="16"/>
      <c r="Q301" s="16"/>
      <c r="R301" s="13"/>
      <c r="S301" s="18"/>
    </row>
    <row r="302" spans="2:19" x14ac:dyDescent="0.25">
      <c r="B302" s="11"/>
      <c r="D302" s="9"/>
      <c r="G302" s="84"/>
      <c r="P302" s="16"/>
      <c r="Q302" s="16"/>
      <c r="R302" s="13"/>
      <c r="S302" s="18"/>
    </row>
    <row r="303" spans="2:19" x14ac:dyDescent="0.25">
      <c r="B303" s="11"/>
      <c r="D303" s="9"/>
      <c r="G303" s="84"/>
      <c r="P303" s="16"/>
      <c r="Q303" s="16"/>
      <c r="R303" s="13"/>
      <c r="S303" s="18"/>
    </row>
    <row r="304" spans="2:19" x14ac:dyDescent="0.25">
      <c r="B304" s="11"/>
      <c r="D304" s="9"/>
      <c r="G304" s="84"/>
      <c r="P304" s="16"/>
      <c r="Q304" s="16"/>
      <c r="R304" s="13"/>
      <c r="S304" s="18"/>
    </row>
    <row r="305" spans="2:19" x14ac:dyDescent="0.25">
      <c r="B305" s="11"/>
      <c r="D305" s="9"/>
      <c r="G305" s="84"/>
      <c r="P305" s="16"/>
      <c r="Q305" s="16"/>
      <c r="R305" s="13"/>
      <c r="S305" s="18"/>
    </row>
    <row r="306" spans="2:19" x14ac:dyDescent="0.25">
      <c r="B306" s="11"/>
      <c r="D306" s="9"/>
      <c r="G306" s="84"/>
      <c r="P306" s="16"/>
      <c r="Q306" s="16"/>
      <c r="R306" s="13"/>
      <c r="S306" s="18"/>
    </row>
    <row r="307" spans="2:19" x14ac:dyDescent="0.25">
      <c r="B307" s="11"/>
      <c r="D307" s="9"/>
      <c r="G307" s="84"/>
      <c r="P307" s="16"/>
      <c r="Q307" s="16"/>
      <c r="R307" s="13"/>
      <c r="S307" s="18"/>
    </row>
    <row r="308" spans="2:19" x14ac:dyDescent="0.25">
      <c r="B308" s="11"/>
      <c r="D308" s="9"/>
      <c r="G308" s="84"/>
      <c r="P308" s="16"/>
      <c r="Q308" s="16"/>
      <c r="R308" s="13"/>
      <c r="S308" s="18"/>
    </row>
    <row r="309" spans="2:19" x14ac:dyDescent="0.25">
      <c r="B309" s="11"/>
      <c r="D309" s="9"/>
      <c r="G309" s="84"/>
      <c r="P309" s="16"/>
      <c r="Q309" s="16"/>
      <c r="R309" s="13"/>
      <c r="S309" s="18"/>
    </row>
    <row r="310" spans="2:19" x14ac:dyDescent="0.25">
      <c r="B310" s="11"/>
      <c r="D310" s="9"/>
      <c r="G310" s="84"/>
      <c r="P310" s="16"/>
      <c r="Q310" s="16"/>
      <c r="R310" s="13"/>
      <c r="S310" s="18"/>
    </row>
    <row r="311" spans="2:19" x14ac:dyDescent="0.25">
      <c r="B311" s="11"/>
      <c r="D311" s="9"/>
      <c r="G311" s="84"/>
      <c r="P311" s="16"/>
      <c r="Q311" s="16"/>
      <c r="R311" s="13"/>
      <c r="S311" s="18"/>
    </row>
    <row r="312" spans="2:19" x14ac:dyDescent="0.25">
      <c r="B312" s="11"/>
      <c r="D312" s="9"/>
      <c r="G312" s="84"/>
      <c r="P312" s="16"/>
      <c r="Q312" s="16"/>
      <c r="R312" s="13"/>
      <c r="S312" s="18"/>
    </row>
    <row r="313" spans="2:19" x14ac:dyDescent="0.25">
      <c r="B313" s="11"/>
      <c r="D313" s="9"/>
      <c r="G313" s="84"/>
      <c r="P313" s="16"/>
      <c r="Q313" s="16"/>
      <c r="R313" s="13"/>
      <c r="S313" s="18"/>
    </row>
    <row r="314" spans="2:19" x14ac:dyDescent="0.25">
      <c r="B314" s="11"/>
      <c r="D314" s="9"/>
      <c r="G314" s="84"/>
      <c r="P314" s="16"/>
      <c r="Q314" s="16"/>
      <c r="R314" s="13"/>
      <c r="S314" s="18"/>
    </row>
    <row r="315" spans="2:19" x14ac:dyDescent="0.25">
      <c r="B315" s="11"/>
      <c r="D315" s="9"/>
      <c r="G315" s="84"/>
      <c r="P315" s="16"/>
      <c r="Q315" s="16"/>
      <c r="R315" s="13"/>
      <c r="S315" s="18"/>
    </row>
    <row r="316" spans="2:19" x14ac:dyDescent="0.25">
      <c r="B316" s="11"/>
      <c r="D316" s="9"/>
      <c r="G316" s="84"/>
      <c r="P316" s="16"/>
      <c r="Q316" s="16"/>
      <c r="R316" s="13"/>
      <c r="S316" s="18"/>
    </row>
    <row r="317" spans="2:19" x14ac:dyDescent="0.25">
      <c r="B317" s="11"/>
      <c r="D317" s="9"/>
      <c r="G317" s="84"/>
      <c r="P317" s="16"/>
      <c r="Q317" s="16"/>
      <c r="R317" s="13"/>
      <c r="S317" s="18"/>
    </row>
    <row r="318" spans="2:19" x14ac:dyDescent="0.25">
      <c r="B318" s="11"/>
      <c r="D318" s="9"/>
      <c r="G318" s="84"/>
      <c r="P318" s="16"/>
      <c r="Q318" s="16"/>
      <c r="R318" s="13"/>
      <c r="S318" s="18"/>
    </row>
    <row r="319" spans="2:19" x14ac:dyDescent="0.25">
      <c r="B319" s="11"/>
      <c r="D319" s="9"/>
      <c r="G319" s="84"/>
      <c r="P319" s="16"/>
      <c r="Q319" s="16"/>
      <c r="R319" s="13"/>
      <c r="S319" s="18"/>
    </row>
    <row r="320" spans="2:19" x14ac:dyDescent="0.25">
      <c r="B320" s="11"/>
      <c r="D320" s="9"/>
      <c r="G320" s="84"/>
      <c r="P320" s="16"/>
      <c r="Q320" s="16"/>
      <c r="R320" s="13"/>
      <c r="S320" s="18"/>
    </row>
    <row r="321" spans="2:19" x14ac:dyDescent="0.25">
      <c r="B321" s="11"/>
      <c r="D321" s="9"/>
      <c r="G321" s="84"/>
      <c r="P321" s="16"/>
      <c r="Q321" s="16"/>
      <c r="R321" s="13"/>
      <c r="S321" s="18"/>
    </row>
    <row r="322" spans="2:19" x14ac:dyDescent="0.25">
      <c r="B322" s="11"/>
      <c r="D322" s="9"/>
      <c r="G322" s="84"/>
      <c r="P322" s="16"/>
      <c r="Q322" s="16"/>
      <c r="R322" s="13"/>
      <c r="S322" s="18"/>
    </row>
    <row r="323" spans="2:19" x14ac:dyDescent="0.25">
      <c r="B323" s="11"/>
      <c r="D323" s="9"/>
      <c r="G323" s="84"/>
      <c r="P323" s="16"/>
      <c r="Q323" s="16"/>
      <c r="R323" s="13"/>
      <c r="S323" s="18"/>
    </row>
    <row r="324" spans="2:19" x14ac:dyDescent="0.25">
      <c r="B324" s="11"/>
      <c r="D324" s="9"/>
      <c r="G324" s="84"/>
      <c r="P324" s="16"/>
      <c r="Q324" s="16"/>
      <c r="R324" s="13"/>
      <c r="S324" s="18"/>
    </row>
    <row r="325" spans="2:19" x14ac:dyDescent="0.25">
      <c r="B325" s="11"/>
      <c r="D325" s="9"/>
      <c r="G325" s="84"/>
      <c r="P325" s="16"/>
      <c r="Q325" s="16"/>
      <c r="R325" s="13"/>
      <c r="S325" s="18"/>
    </row>
    <row r="326" spans="2:19" x14ac:dyDescent="0.25">
      <c r="B326" s="11"/>
      <c r="D326" s="9"/>
      <c r="G326" s="84"/>
      <c r="P326" s="16"/>
      <c r="Q326" s="16"/>
      <c r="R326" s="13"/>
      <c r="S326" s="18"/>
    </row>
    <row r="327" spans="2:19" x14ac:dyDescent="0.25">
      <c r="B327" s="11"/>
      <c r="D327" s="9"/>
      <c r="G327" s="84"/>
      <c r="P327" s="16"/>
      <c r="Q327" s="16"/>
      <c r="R327" s="13"/>
      <c r="S327" s="18"/>
    </row>
    <row r="328" spans="2:19" x14ac:dyDescent="0.25">
      <c r="B328" s="11"/>
      <c r="D328" s="9"/>
      <c r="G328" s="84"/>
      <c r="P328" s="16"/>
      <c r="Q328" s="16"/>
      <c r="R328" s="13"/>
      <c r="S328" s="18"/>
    </row>
    <row r="329" spans="2:19" x14ac:dyDescent="0.25">
      <c r="B329" s="11"/>
      <c r="D329" s="9"/>
      <c r="G329" s="84"/>
      <c r="P329" s="16"/>
      <c r="Q329" s="16"/>
      <c r="R329" s="13"/>
      <c r="S329" s="18"/>
    </row>
    <row r="330" spans="2:19" x14ac:dyDescent="0.25">
      <c r="B330" s="11"/>
      <c r="D330" s="9"/>
      <c r="G330" s="84"/>
      <c r="P330" s="16"/>
      <c r="Q330" s="16"/>
      <c r="R330" s="13"/>
      <c r="S330" s="18"/>
    </row>
    <row r="331" spans="2:19" x14ac:dyDescent="0.25">
      <c r="B331" s="11"/>
      <c r="D331" s="9"/>
      <c r="G331" s="84"/>
      <c r="P331" s="16"/>
      <c r="Q331" s="16"/>
      <c r="R331" s="13"/>
      <c r="S331" s="18"/>
    </row>
    <row r="332" spans="2:19" x14ac:dyDescent="0.25">
      <c r="B332" s="11"/>
      <c r="D332" s="9"/>
      <c r="G332" s="84"/>
      <c r="P332" s="16"/>
      <c r="Q332" s="16"/>
      <c r="R332" s="13"/>
      <c r="S332" s="18"/>
    </row>
    <row r="333" spans="2:19" x14ac:dyDescent="0.25">
      <c r="B333" s="11"/>
      <c r="D333" s="9"/>
      <c r="G333" s="84"/>
      <c r="P333" s="16"/>
      <c r="Q333" s="16"/>
      <c r="R333" s="13"/>
      <c r="S333" s="18"/>
    </row>
    <row r="334" spans="2:19" x14ac:dyDescent="0.25">
      <c r="B334" s="11"/>
      <c r="D334" s="9"/>
      <c r="G334" s="84"/>
      <c r="P334" s="16"/>
      <c r="Q334" s="16"/>
      <c r="R334" s="13"/>
      <c r="S334" s="18"/>
    </row>
    <row r="335" spans="2:19" x14ac:dyDescent="0.25">
      <c r="B335" s="11"/>
      <c r="D335" s="9"/>
      <c r="G335" s="84"/>
      <c r="P335" s="16"/>
      <c r="Q335" s="16"/>
      <c r="R335" s="13"/>
      <c r="S335" s="18"/>
    </row>
    <row r="336" spans="2:19" x14ac:dyDescent="0.25">
      <c r="B336" s="11"/>
      <c r="D336" s="9"/>
      <c r="G336" s="84"/>
      <c r="P336" s="16"/>
      <c r="Q336" s="16"/>
      <c r="R336" s="13"/>
      <c r="S336" s="18"/>
    </row>
    <row r="337" spans="2:19" x14ac:dyDescent="0.25">
      <c r="B337" s="11"/>
      <c r="D337" s="9"/>
      <c r="G337" s="84"/>
      <c r="P337" s="16"/>
      <c r="Q337" s="16"/>
      <c r="R337" s="13"/>
      <c r="S337" s="18"/>
    </row>
    <row r="338" spans="2:19" x14ac:dyDescent="0.25">
      <c r="B338" s="11"/>
      <c r="D338" s="9"/>
      <c r="G338" s="84"/>
      <c r="P338" s="16"/>
      <c r="Q338" s="16"/>
      <c r="R338" s="13"/>
      <c r="S338" s="18"/>
    </row>
    <row r="339" spans="2:19" x14ac:dyDescent="0.25">
      <c r="B339" s="11"/>
      <c r="D339" s="9"/>
      <c r="G339" s="84"/>
      <c r="P339" s="16"/>
      <c r="Q339" s="16"/>
      <c r="R339" s="13"/>
      <c r="S339" s="18"/>
    </row>
    <row r="340" spans="2:19" x14ac:dyDescent="0.25">
      <c r="B340" s="11"/>
      <c r="D340" s="9"/>
      <c r="G340" s="84"/>
      <c r="P340" s="16"/>
      <c r="Q340" s="16"/>
      <c r="R340" s="13"/>
      <c r="S340" s="18"/>
    </row>
    <row r="341" spans="2:19" x14ac:dyDescent="0.25">
      <c r="B341" s="11"/>
      <c r="D341" s="9"/>
      <c r="G341" s="84"/>
      <c r="P341" s="16"/>
      <c r="Q341" s="16"/>
      <c r="R341" s="13"/>
      <c r="S341" s="18"/>
    </row>
    <row r="342" spans="2:19" x14ac:dyDescent="0.25">
      <c r="B342" s="11"/>
      <c r="D342" s="9"/>
      <c r="G342" s="84"/>
      <c r="P342" s="16"/>
      <c r="Q342" s="16"/>
      <c r="R342" s="13"/>
      <c r="S342" s="18"/>
    </row>
    <row r="343" spans="2:19" x14ac:dyDescent="0.25">
      <c r="B343" s="11"/>
      <c r="D343" s="9"/>
      <c r="G343" s="84"/>
      <c r="P343" s="16"/>
      <c r="Q343" s="16"/>
      <c r="R343" s="13"/>
      <c r="S343" s="18"/>
    </row>
    <row r="344" spans="2:19" x14ac:dyDescent="0.25">
      <c r="B344" s="11"/>
      <c r="D344" s="9"/>
      <c r="G344" s="84"/>
      <c r="P344" s="16"/>
      <c r="Q344" s="16"/>
      <c r="R344" s="13"/>
      <c r="S344" s="18"/>
    </row>
    <row r="345" spans="2:19" x14ac:dyDescent="0.25">
      <c r="B345" s="11"/>
      <c r="D345" s="9"/>
      <c r="G345" s="84"/>
      <c r="P345" s="16"/>
      <c r="Q345" s="16"/>
      <c r="R345" s="13"/>
      <c r="S345" s="18"/>
    </row>
    <row r="346" spans="2:19" x14ac:dyDescent="0.25">
      <c r="B346" s="11"/>
      <c r="D346" s="9"/>
      <c r="G346" s="84"/>
      <c r="P346" s="16"/>
      <c r="Q346" s="16"/>
      <c r="R346" s="13"/>
      <c r="S346" s="18"/>
    </row>
    <row r="347" spans="2:19" x14ac:dyDescent="0.25">
      <c r="B347" s="11"/>
      <c r="D347" s="9"/>
      <c r="G347" s="84"/>
      <c r="P347" s="16"/>
      <c r="Q347" s="16"/>
      <c r="R347" s="13"/>
      <c r="S347" s="18"/>
    </row>
    <row r="348" spans="2:19" x14ac:dyDescent="0.25">
      <c r="B348" s="11"/>
      <c r="D348" s="9"/>
      <c r="G348" s="84"/>
      <c r="P348" s="16"/>
      <c r="Q348" s="16"/>
      <c r="R348" s="13"/>
      <c r="S348" s="18"/>
    </row>
    <row r="349" spans="2:19" x14ac:dyDescent="0.25">
      <c r="B349" s="11"/>
      <c r="D349" s="9"/>
      <c r="G349" s="84"/>
      <c r="P349" s="16"/>
      <c r="Q349" s="16"/>
      <c r="R349" s="13"/>
      <c r="S349" s="18"/>
    </row>
    <row r="350" spans="2:19" x14ac:dyDescent="0.25">
      <c r="B350" s="11"/>
      <c r="D350" s="9"/>
      <c r="G350" s="84"/>
      <c r="P350" s="16"/>
      <c r="Q350" s="16"/>
      <c r="R350" s="13"/>
      <c r="S350" s="18"/>
    </row>
    <row r="351" spans="2:19" x14ac:dyDescent="0.25">
      <c r="B351" s="11"/>
      <c r="D351" s="9"/>
      <c r="G351" s="84"/>
      <c r="P351" s="16"/>
      <c r="Q351" s="16"/>
      <c r="R351" s="13"/>
      <c r="S351" s="18"/>
    </row>
    <row r="352" spans="2:19" x14ac:dyDescent="0.25">
      <c r="B352" s="11"/>
      <c r="D352" s="9"/>
      <c r="G352" s="84"/>
      <c r="P352" s="16"/>
      <c r="Q352" s="16"/>
      <c r="R352" s="13"/>
      <c r="S352" s="18"/>
    </row>
    <row r="353" spans="2:19" x14ac:dyDescent="0.25">
      <c r="B353" s="11"/>
      <c r="D353" s="9"/>
      <c r="G353" s="84"/>
      <c r="P353" s="16"/>
      <c r="Q353" s="16"/>
      <c r="R353" s="13"/>
      <c r="S353" s="18"/>
    </row>
    <row r="354" spans="2:19" x14ac:dyDescent="0.25">
      <c r="B354" s="11"/>
      <c r="D354" s="9"/>
      <c r="G354" s="84"/>
      <c r="P354" s="16"/>
      <c r="Q354" s="16"/>
      <c r="R354" s="13"/>
      <c r="S354" s="18"/>
    </row>
    <row r="355" spans="2:19" x14ac:dyDescent="0.25">
      <c r="B355" s="11"/>
      <c r="D355" s="9"/>
      <c r="G355" s="84"/>
      <c r="P355" s="16"/>
      <c r="Q355" s="16"/>
      <c r="R355" s="13"/>
      <c r="S355" s="18"/>
    </row>
    <row r="356" spans="2:19" x14ac:dyDescent="0.25">
      <c r="B356" s="11"/>
      <c r="D356" s="9"/>
      <c r="G356" s="84"/>
      <c r="P356" s="16"/>
      <c r="Q356" s="16"/>
      <c r="R356" s="13"/>
      <c r="S356" s="18"/>
    </row>
    <row r="357" spans="2:19" x14ac:dyDescent="0.25">
      <c r="B357" s="11"/>
      <c r="D357" s="9"/>
      <c r="G357" s="84"/>
      <c r="P357" s="16"/>
      <c r="Q357" s="16"/>
      <c r="R357" s="13"/>
      <c r="S357" s="18"/>
    </row>
    <row r="358" spans="2:19" x14ac:dyDescent="0.25">
      <c r="B358" s="11"/>
      <c r="D358" s="9"/>
      <c r="G358" s="84"/>
      <c r="P358" s="16"/>
      <c r="Q358" s="16"/>
      <c r="R358" s="13"/>
      <c r="S358" s="18"/>
    </row>
    <row r="359" spans="2:19" x14ac:dyDescent="0.25">
      <c r="B359" s="11"/>
      <c r="D359" s="9"/>
      <c r="G359" s="84"/>
      <c r="P359" s="16"/>
      <c r="Q359" s="16"/>
      <c r="R359" s="13"/>
      <c r="S359" s="18"/>
    </row>
    <row r="360" spans="2:19" x14ac:dyDescent="0.25">
      <c r="B360" s="11"/>
      <c r="D360" s="9"/>
      <c r="G360" s="84"/>
      <c r="P360" s="16"/>
      <c r="Q360" s="16"/>
      <c r="R360" s="13"/>
      <c r="S360" s="18"/>
    </row>
    <row r="361" spans="2:19" x14ac:dyDescent="0.25">
      <c r="B361" s="11"/>
      <c r="D361" s="9"/>
      <c r="G361" s="84"/>
      <c r="P361" s="16"/>
      <c r="Q361" s="16"/>
      <c r="R361" s="13"/>
      <c r="S361" s="18"/>
    </row>
    <row r="362" spans="2:19" x14ac:dyDescent="0.25">
      <c r="B362" s="11"/>
      <c r="D362" s="9"/>
      <c r="G362" s="84"/>
      <c r="P362" s="16"/>
      <c r="Q362" s="16"/>
      <c r="R362" s="13"/>
      <c r="S362" s="18"/>
    </row>
    <row r="363" spans="2:19" x14ac:dyDescent="0.25">
      <c r="B363" s="11"/>
      <c r="D363" s="9"/>
      <c r="G363" s="84"/>
      <c r="P363" s="16"/>
      <c r="Q363" s="16"/>
      <c r="R363" s="13"/>
      <c r="S363" s="18"/>
    </row>
    <row r="364" spans="2:19" x14ac:dyDescent="0.25">
      <c r="B364" s="11"/>
      <c r="D364" s="9"/>
      <c r="G364" s="84"/>
      <c r="P364" s="16"/>
      <c r="Q364" s="16"/>
      <c r="R364" s="13"/>
      <c r="S364" s="18"/>
    </row>
    <row r="365" spans="2:19" x14ac:dyDescent="0.25">
      <c r="B365" s="11"/>
      <c r="D365" s="9"/>
      <c r="G365" s="84"/>
      <c r="P365" s="16"/>
      <c r="Q365" s="16"/>
      <c r="R365" s="13"/>
      <c r="S365" s="18"/>
    </row>
    <row r="366" spans="2:19" x14ac:dyDescent="0.25">
      <c r="B366" s="11"/>
      <c r="D366" s="9"/>
      <c r="G366" s="84"/>
      <c r="P366" s="16"/>
      <c r="Q366" s="16"/>
      <c r="R366" s="13"/>
      <c r="S366" s="18"/>
    </row>
    <row r="367" spans="2:19" x14ac:dyDescent="0.25">
      <c r="B367" s="11"/>
      <c r="D367" s="9"/>
      <c r="G367" s="84"/>
      <c r="P367" s="16"/>
      <c r="Q367" s="16"/>
      <c r="R367" s="13"/>
      <c r="S367" s="18"/>
    </row>
    <row r="368" spans="2:19" x14ac:dyDescent="0.25">
      <c r="B368" s="11"/>
      <c r="D368" s="9"/>
      <c r="G368" s="84"/>
      <c r="P368" s="16"/>
      <c r="Q368" s="16"/>
      <c r="R368" s="13"/>
      <c r="S368" s="18"/>
    </row>
    <row r="369" spans="2:19" x14ac:dyDescent="0.25">
      <c r="B369" s="11"/>
      <c r="D369" s="9"/>
      <c r="G369" s="84"/>
      <c r="P369" s="16"/>
      <c r="Q369" s="16"/>
      <c r="R369" s="13"/>
      <c r="S369" s="18"/>
    </row>
    <row r="370" spans="2:19" x14ac:dyDescent="0.25">
      <c r="B370" s="11"/>
      <c r="D370" s="9"/>
      <c r="G370" s="84"/>
      <c r="P370" s="16"/>
      <c r="Q370" s="16"/>
      <c r="R370" s="13"/>
      <c r="S370" s="18"/>
    </row>
    <row r="371" spans="2:19" x14ac:dyDescent="0.25">
      <c r="B371" s="11"/>
      <c r="D371" s="9"/>
      <c r="G371" s="84"/>
      <c r="P371" s="16"/>
      <c r="Q371" s="16"/>
      <c r="R371" s="13"/>
      <c r="S371" s="18"/>
    </row>
    <row r="372" spans="2:19" x14ac:dyDescent="0.25">
      <c r="B372" s="11"/>
      <c r="D372" s="9"/>
      <c r="G372" s="84"/>
      <c r="P372" s="16"/>
      <c r="Q372" s="16"/>
      <c r="R372" s="13"/>
      <c r="S372" s="18"/>
    </row>
    <row r="373" spans="2:19" x14ac:dyDescent="0.25">
      <c r="B373" s="11"/>
      <c r="D373" s="9"/>
      <c r="G373" s="84"/>
      <c r="P373" s="16"/>
      <c r="Q373" s="16"/>
      <c r="R373" s="13"/>
      <c r="S373" s="18"/>
    </row>
    <row r="374" spans="2:19" x14ac:dyDescent="0.25">
      <c r="B374" s="11"/>
      <c r="S374" s="19"/>
    </row>
    <row r="375" spans="2:19" x14ac:dyDescent="0.25">
      <c r="B375" s="11"/>
      <c r="S375" s="19"/>
    </row>
    <row r="376" spans="2:19" x14ac:dyDescent="0.25">
      <c r="B376" s="11"/>
      <c r="S376" s="19"/>
    </row>
    <row r="377" spans="2:19" x14ac:dyDescent="0.25">
      <c r="B377" s="11"/>
      <c r="S377" s="19"/>
    </row>
    <row r="378" spans="2:19" x14ac:dyDescent="0.25">
      <c r="B378" s="11"/>
      <c r="S378" s="19"/>
    </row>
    <row r="379" spans="2:19" x14ac:dyDescent="0.25">
      <c r="B379" s="11"/>
      <c r="S379" s="19"/>
    </row>
    <row r="380" spans="2:19" x14ac:dyDescent="0.25">
      <c r="S380" s="19"/>
    </row>
    <row r="381" spans="2:19" x14ac:dyDescent="0.25">
      <c r="S381" s="19"/>
    </row>
    <row r="382" spans="2:19" x14ac:dyDescent="0.25">
      <c r="S382" s="19"/>
    </row>
    <row r="383" spans="2:19" x14ac:dyDescent="0.25">
      <c r="S383" s="19"/>
    </row>
    <row r="384" spans="2:19" x14ac:dyDescent="0.25">
      <c r="S384" s="19"/>
    </row>
    <row r="385" spans="19:19" x14ac:dyDescent="0.25">
      <c r="S385" s="19"/>
    </row>
    <row r="386" spans="19:19" x14ac:dyDescent="0.25">
      <c r="S386" s="19"/>
    </row>
    <row r="387" spans="19:19" x14ac:dyDescent="0.25">
      <c r="S387" s="19"/>
    </row>
    <row r="388" spans="19:19" x14ac:dyDescent="0.25">
      <c r="S388" s="19"/>
    </row>
    <row r="389" spans="19:19" x14ac:dyDescent="0.25">
      <c r="S389" s="19"/>
    </row>
    <row r="390" spans="19:19" x14ac:dyDescent="0.25">
      <c r="S390" s="19"/>
    </row>
  </sheetData>
  <autoFilter ref="A1:S136" xr:uid="{08172656-4020-4176-9ADA-B790EFB654EE}"/>
  <dataValidations count="3">
    <dataValidation type="whole" operator="greaterThan" allowBlank="1" showInputMessage="1" showErrorMessage="1" errorTitle="Plazo incorrecto" error="El plazo debe ser un numero entero, sin puntos o comas._x000a__x000a_" sqref="J103:J124 J24" xr:uid="{E09F977E-FA68-4311-AE69-B8F366AD3E54}">
      <formula1>0</formula1>
    </dataValidation>
    <dataValidation type="textLength" allowBlank="1" showInputMessage="1" showErrorMessage="1" errorTitle="Sobrepasa el tamaño adecuado" error="El Nombre no debe de contener mas de 253 caracteres, por favor resuma." sqref="B101:B102 B24 B125" xr:uid="{8F686A5F-6ED3-4674-95E4-01D71B5CE459}">
      <formula1>0</formula1>
      <formula2>253</formula2>
    </dataValidation>
    <dataValidation type="whole" operator="greaterThanOrEqual" allowBlank="1" showInputMessage="1" showErrorMessage="1" errorTitle="Revise el valor ingresado" error="El numero de debe de ser en pesos, sin puntos, comas o decimales " sqref="G103:G126" xr:uid="{E3E95E58-0010-4069-AB18-903A11AD2D95}">
      <formula1>0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468F-56E0-428A-A1AB-F333EEC9742E}">
  <sheetPr codeName="Hoja12"/>
  <dimension ref="A1:C44"/>
  <sheetViews>
    <sheetView workbookViewId="0">
      <selection activeCell="C3" sqref="C3"/>
    </sheetView>
  </sheetViews>
  <sheetFormatPr baseColWidth="10" defaultRowHeight="14.5" x14ac:dyDescent="0.35"/>
  <cols>
    <col min="1" max="1" width="17.90625" customWidth="1"/>
  </cols>
  <sheetData>
    <row r="1" spans="1:3" x14ac:dyDescent="0.35">
      <c r="A1" s="2" t="s">
        <v>26</v>
      </c>
      <c r="B1" s="3" t="s">
        <v>42</v>
      </c>
      <c r="C1" t="s">
        <v>1</v>
      </c>
    </row>
    <row r="2" spans="1:3" x14ac:dyDescent="0.35">
      <c r="A2" t="s">
        <v>27</v>
      </c>
      <c r="B2" s="3" t="s">
        <v>43</v>
      </c>
    </row>
    <row r="3" spans="1:3" x14ac:dyDescent="0.35">
      <c r="A3" t="s">
        <v>28</v>
      </c>
      <c r="B3" s="3"/>
    </row>
    <row r="4" spans="1:3" x14ac:dyDescent="0.35">
      <c r="A4" t="s">
        <v>29</v>
      </c>
      <c r="B4" s="3"/>
    </row>
    <row r="5" spans="1:3" x14ac:dyDescent="0.35">
      <c r="A5" t="s">
        <v>30</v>
      </c>
      <c r="B5" s="3"/>
    </row>
    <row r="6" spans="1:3" x14ac:dyDescent="0.35">
      <c r="A6" t="s">
        <v>31</v>
      </c>
      <c r="B6" s="3"/>
    </row>
    <row r="7" spans="1:3" x14ac:dyDescent="0.35">
      <c r="B7" s="3"/>
    </row>
    <row r="8" spans="1:3" x14ac:dyDescent="0.35">
      <c r="A8" s="2" t="s">
        <v>25</v>
      </c>
      <c r="B8" s="5" t="s">
        <v>55</v>
      </c>
      <c r="C8" s="2" t="s">
        <v>71</v>
      </c>
    </row>
    <row r="9" spans="1:3" ht="29" x14ac:dyDescent="0.35">
      <c r="A9" s="4" t="s">
        <v>32</v>
      </c>
      <c r="B9" s="3" t="s">
        <v>56</v>
      </c>
      <c r="C9" s="6" t="s">
        <v>72</v>
      </c>
    </row>
    <row r="10" spans="1:3" ht="29" x14ac:dyDescent="0.35">
      <c r="A10" s="4" t="s">
        <v>33</v>
      </c>
      <c r="B10" s="3" t="s">
        <v>57</v>
      </c>
      <c r="C10" s="6" t="s">
        <v>73</v>
      </c>
    </row>
    <row r="11" spans="1:3" ht="29" x14ac:dyDescent="0.35">
      <c r="A11" s="4" t="s">
        <v>34</v>
      </c>
      <c r="B11" s="3" t="s">
        <v>58</v>
      </c>
      <c r="C11" s="6" t="s">
        <v>74</v>
      </c>
    </row>
    <row r="12" spans="1:3" ht="29" x14ac:dyDescent="0.35">
      <c r="A12" s="4" t="s">
        <v>35</v>
      </c>
      <c r="B12" s="3" t="s">
        <v>59</v>
      </c>
      <c r="C12" s="6" t="s">
        <v>75</v>
      </c>
    </row>
    <row r="13" spans="1:3" x14ac:dyDescent="0.35">
      <c r="A13" s="4" t="s">
        <v>8</v>
      </c>
      <c r="B13" s="3" t="s">
        <v>60</v>
      </c>
    </row>
    <row r="14" spans="1:3" ht="29" x14ac:dyDescent="0.35">
      <c r="A14" s="4" t="s">
        <v>4</v>
      </c>
      <c r="B14" s="3" t="s">
        <v>61</v>
      </c>
    </row>
    <row r="15" spans="1:3" ht="43.5" x14ac:dyDescent="0.35">
      <c r="A15" s="4" t="s">
        <v>36</v>
      </c>
      <c r="B15" s="3" t="s">
        <v>62</v>
      </c>
    </row>
    <row r="16" spans="1:3" x14ac:dyDescent="0.35">
      <c r="A16" s="4" t="s">
        <v>9</v>
      </c>
      <c r="B16" s="3" t="s">
        <v>63</v>
      </c>
    </row>
    <row r="17" spans="1:2" ht="29" x14ac:dyDescent="0.35">
      <c r="A17" s="4" t="s">
        <v>37</v>
      </c>
      <c r="B17" s="3" t="s">
        <v>64</v>
      </c>
    </row>
    <row r="18" spans="1:2" x14ac:dyDescent="0.35">
      <c r="A18" s="4" t="s">
        <v>38</v>
      </c>
      <c r="B18" s="3" t="s">
        <v>65</v>
      </c>
    </row>
    <row r="19" spans="1:2" ht="29" x14ac:dyDescent="0.35">
      <c r="A19" s="4" t="s">
        <v>39</v>
      </c>
      <c r="B19" s="3" t="s">
        <v>66</v>
      </c>
    </row>
    <row r="20" spans="1:2" ht="43.5" x14ac:dyDescent="0.35">
      <c r="A20" s="4" t="s">
        <v>40</v>
      </c>
      <c r="B20" s="3" t="s">
        <v>67</v>
      </c>
    </row>
    <row r="21" spans="1:2" ht="29" x14ac:dyDescent="0.35">
      <c r="A21" s="4" t="s">
        <v>5</v>
      </c>
      <c r="B21" s="5" t="s">
        <v>68</v>
      </c>
    </row>
    <row r="22" spans="1:2" ht="43.5" x14ac:dyDescent="0.35">
      <c r="A22" s="4" t="s">
        <v>12</v>
      </c>
      <c r="B22" s="3" t="s">
        <v>69</v>
      </c>
    </row>
    <row r="23" spans="1:2" ht="29" x14ac:dyDescent="0.35">
      <c r="A23" s="4" t="s">
        <v>45</v>
      </c>
      <c r="B23" s="3" t="s">
        <v>70</v>
      </c>
    </row>
    <row r="24" spans="1:2" ht="43.5" x14ac:dyDescent="0.35">
      <c r="A24" s="4" t="s">
        <v>46</v>
      </c>
    </row>
    <row r="25" spans="1:2" x14ac:dyDescent="0.35">
      <c r="A25" s="4" t="s">
        <v>49</v>
      </c>
    </row>
    <row r="26" spans="1:2" x14ac:dyDescent="0.35">
      <c r="A26" s="4" t="s">
        <v>47</v>
      </c>
    </row>
    <row r="27" spans="1:2" ht="43.5" x14ac:dyDescent="0.35">
      <c r="A27" s="4" t="s">
        <v>48</v>
      </c>
    </row>
    <row r="28" spans="1:2" x14ac:dyDescent="0.35">
      <c r="A28" s="4" t="s">
        <v>2</v>
      </c>
    </row>
    <row r="29" spans="1:2" ht="29" x14ac:dyDescent="0.35">
      <c r="A29" s="4" t="s">
        <v>6</v>
      </c>
    </row>
    <row r="30" spans="1:2" ht="29" x14ac:dyDescent="0.35">
      <c r="A30" s="4" t="s">
        <v>50</v>
      </c>
    </row>
    <row r="31" spans="1:2" x14ac:dyDescent="0.35">
      <c r="A31" s="4" t="s">
        <v>51</v>
      </c>
    </row>
    <row r="32" spans="1:2" ht="29" x14ac:dyDescent="0.35">
      <c r="A32" s="4" t="s">
        <v>52</v>
      </c>
    </row>
    <row r="33" spans="1:1" x14ac:dyDescent="0.35">
      <c r="A33" s="4" t="s">
        <v>11</v>
      </c>
    </row>
    <row r="34" spans="1:1" ht="43.5" x14ac:dyDescent="0.35">
      <c r="A34" s="4" t="s">
        <v>53</v>
      </c>
    </row>
    <row r="35" spans="1:1" ht="29" x14ac:dyDescent="0.35">
      <c r="A35" s="4" t="s">
        <v>3</v>
      </c>
    </row>
    <row r="36" spans="1:1" ht="29" x14ac:dyDescent="0.35">
      <c r="A36" s="4" t="s">
        <v>54</v>
      </c>
    </row>
    <row r="37" spans="1:1" x14ac:dyDescent="0.35">
      <c r="A37" s="4"/>
    </row>
    <row r="38" spans="1:1" x14ac:dyDescent="0.35">
      <c r="A38" s="4"/>
    </row>
    <row r="40" spans="1:1" x14ac:dyDescent="0.35">
      <c r="A40" s="2" t="s">
        <v>41</v>
      </c>
    </row>
    <row r="41" spans="1:1" x14ac:dyDescent="0.35">
      <c r="A41" s="1" t="s">
        <v>0</v>
      </c>
    </row>
    <row r="42" spans="1:1" x14ac:dyDescent="0.35">
      <c r="A42" s="1" t="s">
        <v>7</v>
      </c>
    </row>
    <row r="43" spans="1:1" x14ac:dyDescent="0.35">
      <c r="A43" s="1" t="s">
        <v>10</v>
      </c>
    </row>
    <row r="44" spans="1:1" x14ac:dyDescent="0.35">
      <c r="A44" s="1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C9EA6BF11EAD46A6158C1FE6A9C6E6" ma:contentTypeVersion="11" ma:contentTypeDescription="Crear nuevo documento." ma:contentTypeScope="" ma:versionID="4559949eb343fc56bc0b9573fcfa2a3e">
  <xsd:schema xmlns:xsd="http://www.w3.org/2001/XMLSchema" xmlns:xs="http://www.w3.org/2001/XMLSchema" xmlns:p="http://schemas.microsoft.com/office/2006/metadata/properties" xmlns:ns2="74d8ed52-8fdd-4450-a4bf-1940d46f0d15" xmlns:ns3="3c1d41aa-95c4-4964-87cf-721984ef5238" targetNamespace="http://schemas.microsoft.com/office/2006/metadata/properties" ma:root="true" ma:fieldsID="90eb30e56064ba76c1432227250b3a3f" ns2:_="" ns3:_="">
    <xsd:import namespace="74d8ed52-8fdd-4450-a4bf-1940d46f0d15"/>
    <xsd:import namespace="3c1d41aa-95c4-4964-87cf-721984ef52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8ed52-8fdd-4450-a4bf-1940d46f0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ca7b523-58f5-4d52-b53c-05f253e3d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d41aa-95c4-4964-87cf-721984ef523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815203c-0bbe-4318-8d48-75d7ffe6d793}" ma:internalName="TaxCatchAll" ma:showField="CatchAllData" ma:web="3c1d41aa-95c4-4964-87cf-721984ef52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d8ed52-8fdd-4450-a4bf-1940d46f0d15">
      <Terms xmlns="http://schemas.microsoft.com/office/infopath/2007/PartnerControls"/>
    </lcf76f155ced4ddcb4097134ff3c332f>
    <TaxCatchAll xmlns="3c1d41aa-95c4-4964-87cf-721984ef5238" xsi:nil="true"/>
  </documentManagement>
</p:properties>
</file>

<file path=customXml/itemProps1.xml><?xml version="1.0" encoding="utf-8"?>
<ds:datastoreItem xmlns:ds="http://schemas.openxmlformats.org/officeDocument/2006/customXml" ds:itemID="{9B1B7C8B-81AE-4605-B757-777AE38037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A10EB4-9392-4B0A-8FF3-7335E4615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d8ed52-8fdd-4450-a4bf-1940d46f0d15"/>
    <ds:schemaRef ds:uri="3c1d41aa-95c4-4964-87cf-721984ef52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BA8CED-29DB-4A65-8FFB-DB5860D14AA9}">
  <ds:schemaRefs>
    <ds:schemaRef ds:uri="74d8ed52-8fdd-4450-a4bf-1940d46f0d15"/>
    <ds:schemaRef ds:uri="3c1d41aa-95c4-4964-87cf-721984ef5238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EMVARIAS-dic 2025</vt:lpstr>
      <vt:lpstr>EMVARIAS-ENE 2026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MILENA FERNANDEZ SILVA</dc:creator>
  <cp:lastModifiedBy>JORGE IVAN TABARES GRISALES</cp:lastModifiedBy>
  <dcterms:created xsi:type="dcterms:W3CDTF">2025-07-22T11:59:54Z</dcterms:created>
  <dcterms:modified xsi:type="dcterms:W3CDTF">2026-02-10T15:05:32Z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0x01010093C9EA6BF11EAD46A6158C1FE6A9C6E6</vt:lpwstr>
  </property>
  <property fmtid="{D5CDD505-2E9C-101B-9397-08002B2CF9AE}" pid="3" name="MediaServiceImageTags">
    <vt:lpwstr/>
  </property>
</Properties>
</file>